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5135" windowHeight="3451" activeTab="5"/>
  </bookViews>
  <sheets>
    <sheet name="datos" sheetId="1" r:id="rId1"/>
    <sheet name="I.G" sheetId="2" r:id="rId2"/>
    <sheet name="Gr.G.C." sheetId="3" r:id="rId3"/>
    <sheet name="Gr.I." sheetId="4" r:id="rId4"/>
    <sheet name="Gr.V." sheetId="5" r:id="rId5"/>
    <sheet name="Gr.I.G." sheetId="6" r:id="rId6"/>
  </sheets>
  <definedNames>
    <definedName name="ABN_AMRO">#REF!</definedName>
    <definedName name="ANDES">#REF!</definedName>
    <definedName name="BANESCO">#REF!</definedName>
    <definedName name="BANGENTE">#REF!</definedName>
    <definedName name="BANK_AMERICA">#REF!</definedName>
    <definedName name="BANK_OF_AMERICA">#REF!</definedName>
    <definedName name="BOLIVAR">#REF!</definedName>
    <definedName name="BRASIL">#REF!</definedName>
    <definedName name="CANARIAS">#REF!</definedName>
    <definedName name="CAPITAL">#REF!</definedName>
    <definedName name="Capital_pagado">#REF!</definedName>
    <definedName name="CAPTACIONES_PUBLICO">#REF!</definedName>
    <definedName name="CARACAS">#REF!</definedName>
    <definedName name="CARIBE">#REF!</definedName>
    <definedName name="CARONI">#REF!</definedName>
    <definedName name="CARTERA_DE_CREDITOS">#REF!</definedName>
    <definedName name="CARTERA_DE_CREDITOS_ACTIVO">#REF!</definedName>
    <definedName name="CH._M.">#REF!</definedName>
    <definedName name="CHASE">#REF!</definedName>
    <definedName name="CHM_B99">#REF!</definedName>
    <definedName name="CITIBANK">#REF!</definedName>
    <definedName name="Comisiones_por_cobrar">#REF!</definedName>
    <definedName name="CONFEDERADO">#REF!</definedName>
    <definedName name="COR.BAN.">#REF!</definedName>
    <definedName name="CORO">#REF!</definedName>
    <definedName name="CORP">#REF!</definedName>
    <definedName name="CRED._REESTR_VENC_LITIGIO_ACTIV">#REF!</definedName>
    <definedName name="CRED.COL.">#REF!</definedName>
    <definedName name="CREDITO_COLOMBIA">#REF!</definedName>
    <definedName name="CREDITOS_REESTR_VENC_LIT_CARCRE">#REF!</definedName>
    <definedName name="Créditos_reestructurados">#REF!</definedName>
    <definedName name="Créditos_reestructurados___vencidos___litigio">#REF!</definedName>
    <definedName name="CREDITOS_REESTRUCTURADOS_ACTIV">#REF!</definedName>
    <definedName name="CREDITOS_REESTRUCTURADOS_CARCRE">#REF!</definedName>
    <definedName name="Créditos_vencidos___litigio">#REF!</definedName>
    <definedName name="CREDITOS_VENCIDOS_LITIGIO_ACTIV">#REF!</definedName>
    <definedName name="CREDITOS_VENCIDOS_LITIGIO_CARCRE">#REF!</definedName>
    <definedName name="DEL_PUEBLO">#REF!</definedName>
    <definedName name="DEL_PUEBLO_SOBERANO">#REF!</definedName>
    <definedName name="DO_BRASIL">#REF!</definedName>
    <definedName name="EUROBANCO">#REF!</definedName>
    <definedName name="EXTERIOR">#REF!</definedName>
    <definedName name="EXTRANJEROS">#REF!</definedName>
    <definedName name="EXTRANJEROS_1">#REF!</definedName>
    <definedName name="FEDERAL">#REF!</definedName>
    <definedName name="FOM_R._LOS_ANDES">#REF!</definedName>
    <definedName name="FONDO_COMUN">#REF!</definedName>
    <definedName name="GASTOS_DE_TRANSFORMACION">#REF!</definedName>
    <definedName name="GASTOS_EXTRAORDINARIOS">#REF!</definedName>
    <definedName name="GASTOS_FINANC._INGRESOS_FINANC.">#REF!</definedName>
    <definedName name="GASTOS_FINANCIEROS">#REF!</definedName>
    <definedName name="GATSCAPTACPUB_ING.CART.CREDITOS">#REF!</definedName>
    <definedName name="GC">#REF!</definedName>
    <definedName name="Gtos.captac._público">#REF!</definedName>
    <definedName name="GUAYANA">#REF!</definedName>
    <definedName name="INDICADORES">#REF!</definedName>
    <definedName name="INDUSTRIAL">#REF!</definedName>
    <definedName name="ING">#REF!</definedName>
    <definedName name="Ing._car.cré.">#REF!</definedName>
    <definedName name="ING._FINANCIEROS">#REF!</definedName>
    <definedName name="ING_BANK">#REF!</definedName>
    <definedName name="INTERBANK">#REF!</definedName>
    <definedName name="INVERCORP">#REF!</definedName>
    <definedName name="LARA">#REF!</definedName>
    <definedName name="LAS_GRANDES_CUENTAS">#REF!</definedName>
    <definedName name="MARG.FINANC_CAPTACIONES_PUBLICO">#REF!</definedName>
    <definedName name="MARG.FINANCIERO_CAPITAL_PAGADO">#REF!</definedName>
    <definedName name="MARG.FINANCIERO_TOTAL_PATRIMONIO">#REF!</definedName>
    <definedName name="MARG.INTERMED_CAPITAL_PAGADO">#REF!</definedName>
    <definedName name="MARG.INTERMED_CAPTAC.PUBLICO">#REF!</definedName>
    <definedName name="MARG.INTERMED_TOTAL_PATRIMONIO">#REF!</definedName>
    <definedName name="MARGEN_DE_INTERMEDIACION">#REF!</definedName>
    <definedName name="MARGEN_DE_INTERMEDIACION_FINANCIERA">#REF!</definedName>
    <definedName name="MARGEN_DEL_NEGOCIO">#REF!</definedName>
    <definedName name="MARGEN_DEL_NEGOCIO_ACTIVO">#REF!</definedName>
    <definedName name="MARGEN_FINANCIERO">#REF!</definedName>
    <definedName name="MARGEN_FINANCIERO_ACTIVO">#REF!</definedName>
    <definedName name="MARGEN_FINANCIERO_BRUTO">#REF!</definedName>
    <definedName name="MARGEN_FINANCIERO_CART.CREDITOS">#REF!</definedName>
    <definedName name="MARGEN_FINANCIERO_NETO">#REF!</definedName>
    <definedName name="MARGEN_INTERMED._FINANCIERA">#REF!</definedName>
    <definedName name="MARGEN_INTERMEDIACION_ACTIVO">#REF!</definedName>
    <definedName name="MARGEN_INTERMEDIACION_CARTCRED">#REF!</definedName>
    <definedName name="MARGEN_NEGOC_TOTAL_PATRIMONIO">#REF!</definedName>
    <definedName name="MARGEN_NEGOCIO_CAPITAL_PAGADO">#REF!</definedName>
    <definedName name="MARGEN_NEGOCIO_CAPTAC.PUBLICO">#REF!</definedName>
    <definedName name="MARGEN_NEGOCIO_CART.CREDITO">#REF!</definedName>
    <definedName name="MERCANTIL">#REF!</definedName>
    <definedName name="MONAGAS">#REF!</definedName>
    <definedName name="NACIONALES">#REF!</definedName>
    <definedName name="NOROCO">#REF!</definedName>
    <definedName name="NORVALBANK">#REF!</definedName>
    <definedName name="NUE.MUNDO">#REF!</definedName>
    <definedName name="NUEVO_MUNDO">#REF!</definedName>
    <definedName name="OCCIDENTAL">#REF!</definedName>
    <definedName name="OCCIDENTAL_DCTO">#REF!</definedName>
    <definedName name="OCCIDENTAL_DE_DESCUENTO">#REF!</definedName>
    <definedName name="OCCIDENTE">#REF!</definedName>
    <definedName name="ORINOCO">#REF!</definedName>
    <definedName name="OTROS_ACTIVOS">#REF!</definedName>
    <definedName name="OTROS_ACTIVOS_ACTIVO">#REF!</definedName>
    <definedName name="OTROS_FINANCIAMIENTOS_OBTENIDOS">#REF!</definedName>
    <definedName name="Otros_Gastos_Financieros">#REF!</definedName>
    <definedName name="PASIVO">#REF!</definedName>
    <definedName name="PATRIMONIO">#REF!</definedName>
    <definedName name="PLAZA">#REF!</definedName>
    <definedName name="PRESTAMOS_AL_SECTOR_AGRICOLA">#REF!</definedName>
    <definedName name="PRIVADOS">#REF!</definedName>
    <definedName name="PROMEDIO">#REF!</definedName>
    <definedName name="PROVINCIAL">#REF!</definedName>
    <definedName name="PROVISION_CARCRE_ACTIVO">#REF!</definedName>
    <definedName name="PROVISION_CARCRE_CARTERA_CREDITO">#REF!</definedName>
    <definedName name="PROVISION_CARCRE_CRREEST_VEN_LIT">#REF!</definedName>
    <definedName name="Provisión_Cartera_de_Créditos">#REF!</definedName>
    <definedName name="PUBLICOS">#REF!</definedName>
    <definedName name="REPUBLICA">#REF!</definedName>
    <definedName name="RESERVAS_DE_CAPITAL">#REF!</definedName>
    <definedName name="RESULTADO_BRUTO_ANTES_DE_IMPUESTOS">#REF!</definedName>
    <definedName name="RESULTADO_NETO">#REF!</definedName>
    <definedName name="RESULTADO_NETO_ACTIVO">#REF!</definedName>
    <definedName name="RESULTADO_NETO_CAPITAL_PAGADO">#REF!</definedName>
    <definedName name="RESULTADO_NETO_CAPTAC.PUBLICO">#REF!</definedName>
    <definedName name="RESULTADO_NETO_CART.CREDITOS">#REF!</definedName>
    <definedName name="RESULTADO_NETO_TOTAL_PATRIMONIO">#REF!</definedName>
    <definedName name="RESULTADOS_ACUMULADOS">#REF!</definedName>
    <definedName name="RESULTADOS_NETOS">#REF!</definedName>
    <definedName name="Si_incurre_en_GT_de_Bs._1_00">#REF!</definedName>
    <definedName name="Si_obtiene_IT_de_Bs._1_00">#REF!</definedName>
    <definedName name="Si_obtiene_RN_de_Bs._1_00">#REF!</definedName>
    <definedName name="Si_tiene_Car.Cre._De_Bs._1_00">#REF!</definedName>
    <definedName name="Si_tiene_Depósitos_de_Bs._1_00">#REF!</definedName>
    <definedName name="SOFITASA">#REF!</definedName>
    <definedName name="STAN.CHART.">#REF!</definedName>
    <definedName name="STANDARD">#REF!</definedName>
    <definedName name="TEQUENDAMA">#REF!</definedName>
    <definedName name="tiene_Car.Cre._de">#REF!</definedName>
    <definedName name="tiene_Depósitos_de">#REF!</definedName>
    <definedName name="tiene_GT_de">#REF!</definedName>
    <definedName name="tiene_IT_de">#REF!</definedName>
    <definedName name="tiene_RN_de">#REF!</definedName>
    <definedName name="TOTAL">#REF!</definedName>
    <definedName name="TOTAL_DEL_ACTIVO">#REF!</definedName>
    <definedName name="TOTAL_PATRIMONIO">#REF!</definedName>
    <definedName name="TOTALBANK">#REF!</definedName>
    <definedName name="UNIBANCA">#REF!</definedName>
    <definedName name="UNION">#REF!</definedName>
    <definedName name="VARIOS">#REF!</definedName>
    <definedName name="VEN.CRE.">#REF!</definedName>
    <definedName name="VENEZOLANO_CRED.">#REF!</definedName>
    <definedName name="VENEZUELA">#REF!</definedName>
  </definedNames>
  <calcPr fullCalcOnLoad="1"/>
</workbook>
</file>

<file path=xl/sharedStrings.xml><?xml version="1.0" encoding="utf-8"?>
<sst xmlns="http://schemas.openxmlformats.org/spreadsheetml/2006/main" count="144" uniqueCount="111">
  <si>
    <t>LAS GRANDES CUENTAS</t>
  </si>
  <si>
    <t>Créditos reestructurados + vencidos + litigio</t>
  </si>
  <si>
    <t>Ing. car.cré.</t>
  </si>
  <si>
    <t>Gtos.captac. público</t>
  </si>
  <si>
    <t>GASTOS DE TRANSFORMACION</t>
  </si>
  <si>
    <t>MARGEN INTERMED. FINANCIERA</t>
  </si>
  <si>
    <t>INDICADORES</t>
  </si>
  <si>
    <t>Si incurre en GT de Bs. 1,00</t>
  </si>
  <si>
    <t>tiene IT de</t>
  </si>
  <si>
    <t>Si tiene Car.Cre. De Bs. 1,00</t>
  </si>
  <si>
    <t>VARIOS</t>
  </si>
  <si>
    <t>CARTERA DE CREDITOS/ACTIVO</t>
  </si>
  <si>
    <t>CREDITOS REESTR+VENC+LIT/CARCRE</t>
  </si>
  <si>
    <t>PROVISION CARCRE/CRREEST+VEN+LIT</t>
  </si>
  <si>
    <t>GASTOS FINANC./INGRESOS FINANC.</t>
  </si>
  <si>
    <t>GATSCAPTACPUB/ING.CART.CREDITOS</t>
  </si>
  <si>
    <t>RESULTADOS NETOS</t>
  </si>
  <si>
    <t>RESULTADO NETO/CAPITAL PAGADO</t>
  </si>
  <si>
    <t>RESULTADO NETO/TOTAL PATRIMONIO</t>
  </si>
  <si>
    <t>A99</t>
  </si>
  <si>
    <t>B99</t>
  </si>
  <si>
    <t>A00</t>
  </si>
  <si>
    <t>B00</t>
  </si>
  <si>
    <t>A01</t>
  </si>
  <si>
    <t>SEM</t>
  </si>
  <si>
    <t>tiene ING. por C.C. de</t>
  </si>
  <si>
    <t>OJO</t>
  </si>
  <si>
    <t>510.00 ING. FINANCIEROS</t>
  </si>
  <si>
    <t>511.00 Ing. dispons.</t>
  </si>
  <si>
    <t>512.00 Ing.inv.tempors.</t>
  </si>
  <si>
    <t>513.00 Ing. car.cré.</t>
  </si>
  <si>
    <t>514.00 Ing.otr.cts.cobr.</t>
  </si>
  <si>
    <t>519.00 Otros ing.fin.</t>
  </si>
  <si>
    <t>410.00 GASTOS FINANCIEROS</t>
  </si>
  <si>
    <t>411.00 Gtos.captac. público</t>
  </si>
  <si>
    <t>412.00 Gtos.oblig. B.C.V.</t>
  </si>
  <si>
    <t>413.00 Gtos.oblig. BANAP</t>
  </si>
  <si>
    <t>414.00 Gtos.otr.fin.obten.</t>
  </si>
  <si>
    <t>415.00 Gtos.ot.obl.int.fin.</t>
  </si>
  <si>
    <t>416.00 Gtos.obl.subord.</t>
  </si>
  <si>
    <t>417.00 Gtos.obl.convert.cap.</t>
  </si>
  <si>
    <t>418.00 Gtos.oficprin.suc.ag.</t>
  </si>
  <si>
    <t>419.00 Otr.gtos.financieros</t>
  </si>
  <si>
    <t>520.00 Ing.recup.act.financ.</t>
  </si>
  <si>
    <t>420.00 Gtos.incob.desval.acfin.</t>
  </si>
  <si>
    <t>421.00 Gtos.incob.créd.+otctscob.</t>
  </si>
  <si>
    <t>422.00 Gtos.desval.inv.fin.</t>
  </si>
  <si>
    <t>441.00 Gtos. personal</t>
  </si>
  <si>
    <t>Gtos. Operativos</t>
  </si>
  <si>
    <t>449.12 Gtos. FOGADE</t>
  </si>
  <si>
    <t>449.13 Gtos. SUPERBANC.</t>
  </si>
  <si>
    <t>530.00 Otros ing. operativos</t>
  </si>
  <si>
    <t>540.00 Ing. extraord.</t>
  </si>
  <si>
    <t>430.00 Otros gtos. operativos</t>
  </si>
  <si>
    <t>450.00 Gtos. extraord.</t>
  </si>
  <si>
    <t>GASTOS FINANCIEROS</t>
  </si>
  <si>
    <t>MARGEN FINANCIERO NETO</t>
  </si>
  <si>
    <t>MARGEN DEL NEGOCIO</t>
  </si>
  <si>
    <t>RESULTADO NETO</t>
  </si>
  <si>
    <t xml:space="preserve">TOTAL </t>
  </si>
  <si>
    <t xml:space="preserve">PROMEDIO </t>
  </si>
  <si>
    <t>ESTADO RESULTADOS DE PUBLICACION</t>
  </si>
  <si>
    <t>MARGEN FINANCIERO BRUTO</t>
  </si>
  <si>
    <t>RESULT. BRUTO ANTES IMP.</t>
  </si>
  <si>
    <t>470.00 Imp. Renta</t>
  </si>
  <si>
    <t>Gastos por Partidas Pendientes en Conciliación</t>
  </si>
  <si>
    <t>TOTAL</t>
  </si>
  <si>
    <t>PROMEDIO</t>
  </si>
  <si>
    <t>FIDEICOMISOS</t>
  </si>
  <si>
    <t>GASTOS</t>
  </si>
  <si>
    <t>INGRESOS</t>
  </si>
  <si>
    <t>ING. TOT.</t>
  </si>
  <si>
    <t>GAST. TOT.</t>
  </si>
  <si>
    <t>ING. FINANCIEROS</t>
  </si>
  <si>
    <t>Ing. dispons.</t>
  </si>
  <si>
    <t>Ing.inv.tempors.</t>
  </si>
  <si>
    <t>Ing.otr.cts.cobr.</t>
  </si>
  <si>
    <t>Otros ing.fin.</t>
  </si>
  <si>
    <t>Ing.recup.act.financ.</t>
  </si>
  <si>
    <t>Ing. extraord.</t>
  </si>
  <si>
    <t>Otr.ing.oper.</t>
  </si>
  <si>
    <t>Gtos.oblig. B.C.V.</t>
  </si>
  <si>
    <t>Gtos.oblig. BANAP</t>
  </si>
  <si>
    <t>Gtos.otr.fin.obten.</t>
  </si>
  <si>
    <t>Gtos.ot.obl.int.fin.</t>
  </si>
  <si>
    <t>Gtos.obl.subord.</t>
  </si>
  <si>
    <t>Gtos.obl.convert.cap.</t>
  </si>
  <si>
    <t>Gtos.oficprin.suc.ag.</t>
  </si>
  <si>
    <t>Otr.gtos.finan.</t>
  </si>
  <si>
    <t>Gtos.incob.desval.acfin.</t>
  </si>
  <si>
    <t>Gtos.incob.créd.+otctscob.</t>
  </si>
  <si>
    <t>Gtos.desval.inv.fin.</t>
  </si>
  <si>
    <t>Gast. Part.Pend.Conc.</t>
  </si>
  <si>
    <t>GAST.TRANSF.</t>
  </si>
  <si>
    <t>Gtos. personal</t>
  </si>
  <si>
    <t>Gtos. FOGADE</t>
  </si>
  <si>
    <t>Gtos. SUPERBANC.</t>
  </si>
  <si>
    <t>Otros gtos. operativos</t>
  </si>
  <si>
    <t>Gtos. extraord.</t>
  </si>
  <si>
    <t>CAPTACIONES PUBLICO</t>
  </si>
  <si>
    <t>Capital pagado</t>
  </si>
  <si>
    <t>TOTAL PATRIMONIO</t>
  </si>
  <si>
    <t>200.00 TOTAL DEL PASIVO</t>
  </si>
  <si>
    <t>Capit.pag.</t>
  </si>
  <si>
    <t>TOT.PATR.</t>
  </si>
  <si>
    <t>TOT.PAS.</t>
  </si>
  <si>
    <t>FIDEICOM.</t>
  </si>
  <si>
    <t>CAPT.PUB.</t>
  </si>
  <si>
    <t>CAR.CRED.</t>
  </si>
  <si>
    <t>INVER.TÍT.VAL.</t>
  </si>
  <si>
    <t>TOT.ACT.</t>
  </si>
</sst>
</file>

<file path=xl/styles.xml><?xml version="1.0" encoding="utf-8"?>
<styleSheet xmlns="http://schemas.openxmlformats.org/spreadsheetml/2006/main">
  <numFmts count="1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8" formatCode="_(&quot;Bs. &quot;\ * #,##0_);_(&quot;Bs. &quot;\ * \(#,##0\);_(&quot;Bs. &quot;\ * &quot;-&quot;_);_(@_)"/>
    <numFmt numFmtId="169" formatCode="_(&quot;Bs. &quot;\ * #,##0.00_);_(&quot;Bs. &quot;\ * \(#,##0.00\);_(&quot;Bs. &quot;\ * &quot;-&quot;??_);_(@_)"/>
    <numFmt numFmtId="170" formatCode="[$Bs-200A]\ #,##0.00"/>
    <numFmt numFmtId="171" formatCode="&quot;Bs. &quot;\ #,##0.00"/>
    <numFmt numFmtId="172" formatCode="[$Bs-200A]#,##0.00"/>
    <numFmt numFmtId="173" formatCode="&quot;Bs&quot;\ #,##0.00"/>
    <numFmt numFmtId="241" formatCode="_(* #,##0_);_(* \(#,##0\);_(* &quot;-&quot;??_);_(@_)"/>
  </numFmts>
  <fonts count="19">
    <font>
      <sz val="10"/>
      <name val="Arial"/>
      <family val="0"/>
    </font>
    <font>
      <sz val="8"/>
      <color indexed="9"/>
      <name val="Courier"/>
      <family val="3"/>
    </font>
    <font>
      <sz val="8"/>
      <color indexed="17"/>
      <name val="Courier"/>
      <family val="0"/>
    </font>
    <font>
      <sz val="10"/>
      <color indexed="9"/>
      <name val="Courier"/>
      <family val="3"/>
    </font>
    <font>
      <sz val="10"/>
      <name val="Courier"/>
      <family val="3"/>
    </font>
    <font>
      <sz val="10"/>
      <color indexed="17"/>
      <name val="Courier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8.25"/>
      <name val="Arial"/>
      <family val="2"/>
    </font>
    <font>
      <sz val="17.25"/>
      <name val="Arial"/>
      <family val="0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"/>
      <name val="Courier"/>
      <family val="0"/>
    </font>
    <font>
      <b/>
      <sz val="8"/>
      <color indexed="8"/>
      <name val="Courier"/>
      <family val="3"/>
    </font>
    <font>
      <b/>
      <sz val="10"/>
      <name val="Arial"/>
      <family val="2"/>
    </font>
    <font>
      <b/>
      <sz val="8"/>
      <color indexed="10"/>
      <name val="Courier"/>
      <family val="3"/>
    </font>
    <font>
      <sz val="11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2" fillId="0" borderId="1" xfId="0" applyFont="1" applyFill="1" applyBorder="1" applyAlignment="1" applyProtection="1">
      <alignment horizontal="left"/>
      <protection/>
    </xf>
    <xf numFmtId="10" fontId="0" fillId="0" borderId="0" xfId="0" applyNumberFormat="1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1" fillId="0" borderId="1" xfId="0" applyFont="1" applyFill="1" applyBorder="1" applyAlignment="1" applyProtection="1" quotePrefix="1">
      <alignment horizontal="left"/>
      <protection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Alignment="1">
      <alignment horizontal="left"/>
    </xf>
    <xf numFmtId="3" fontId="0" fillId="3" borderId="0" xfId="0" applyNumberFormat="1" applyFont="1" applyFill="1" applyAlignment="1">
      <alignment horizontal="left"/>
    </xf>
    <xf numFmtId="3" fontId="0" fillId="3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3" fontId="0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4" borderId="1" xfId="0" applyFont="1" applyFill="1" applyBorder="1" applyAlignment="1" applyProtection="1" quotePrefix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left"/>
    </xf>
    <xf numFmtId="0" fontId="5" fillId="0" borderId="1" xfId="0" applyFont="1" applyFill="1" applyBorder="1" applyAlignment="1" applyProtection="1" quotePrefix="1">
      <alignment horizontal="left"/>
      <protection/>
    </xf>
    <xf numFmtId="0" fontId="0" fillId="3" borderId="0" xfId="0" applyFont="1" applyFill="1" applyAlignment="1">
      <alignment horizontal="left"/>
    </xf>
    <xf numFmtId="0" fontId="4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3" fontId="0" fillId="3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3" fontId="6" fillId="3" borderId="0" xfId="0" applyNumberFormat="1" applyFont="1" applyFill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0" fillId="0" borderId="0" xfId="19" applyNumberFormat="1" applyFon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0" fontId="0" fillId="0" borderId="0" xfId="0" applyNumberFormat="1" applyAlignment="1">
      <alignment/>
    </xf>
    <xf numFmtId="171" fontId="0" fillId="0" borderId="0" xfId="0" applyNumberFormat="1" applyFont="1" applyFill="1" applyAlignment="1">
      <alignment/>
    </xf>
    <xf numFmtId="172" fontId="0" fillId="0" borderId="0" xfId="0" applyNumberFormat="1" applyBorder="1" applyAlignment="1">
      <alignment/>
    </xf>
    <xf numFmtId="170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/>
      <protection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3" fontId="7" fillId="5" borderId="0" xfId="0" applyNumberFormat="1" applyFont="1" applyFill="1" applyAlignment="1">
      <alignment/>
    </xf>
    <xf numFmtId="3" fontId="0" fillId="5" borderId="0" xfId="0" applyNumberForma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 quotePrefix="1">
      <alignment horizontal="left"/>
    </xf>
    <xf numFmtId="3" fontId="11" fillId="5" borderId="0" xfId="0" applyNumberFormat="1" applyFont="1" applyFill="1" applyAlignment="1" applyProtection="1" quotePrefix="1">
      <alignment horizontal="left"/>
      <protection/>
    </xf>
    <xf numFmtId="3" fontId="0" fillId="5" borderId="0" xfId="0" applyNumberFormat="1" applyFont="1" applyFill="1" applyAlignment="1">
      <alignment/>
    </xf>
    <xf numFmtId="3" fontId="0" fillId="5" borderId="0" xfId="0" applyNumberFormat="1" applyFont="1" applyFill="1" applyAlignment="1" applyProtection="1">
      <alignment horizontal="center"/>
      <protection locked="0"/>
    </xf>
    <xf numFmtId="3" fontId="7" fillId="6" borderId="0" xfId="0" applyNumberFormat="1" applyFont="1" applyFill="1" applyAlignment="1">
      <alignment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  <xf numFmtId="3" fontId="0" fillId="6" borderId="0" xfId="0" applyNumberFormat="1" applyFill="1" applyAlignment="1" quotePrefix="1">
      <alignment horizontal="left"/>
    </xf>
    <xf numFmtId="3" fontId="11" fillId="6" borderId="0" xfId="0" applyNumberFormat="1" applyFont="1" applyFill="1" applyAlignment="1" applyProtection="1" quotePrefix="1">
      <alignment horizontal="left"/>
      <protection/>
    </xf>
    <xf numFmtId="3" fontId="0" fillId="6" borderId="0" xfId="0" applyNumberFormat="1" applyFont="1" applyFill="1" applyAlignment="1">
      <alignment/>
    </xf>
    <xf numFmtId="3" fontId="0" fillId="6" borderId="0" xfId="0" applyNumberFormat="1" applyFont="1" applyFill="1" applyAlignment="1" applyProtection="1">
      <alignment horizontal="center"/>
      <protection locked="0"/>
    </xf>
    <xf numFmtId="0" fontId="14" fillId="3" borderId="0" xfId="0" applyFont="1" applyFill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13" fillId="7" borderId="0" xfId="0" applyFont="1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13" fillId="8" borderId="0" xfId="0" applyFont="1" applyFill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Fill="1" applyAlignment="1" applyProtection="1">
      <alignment/>
      <protection/>
    </xf>
    <xf numFmtId="0" fontId="13" fillId="2" borderId="0" xfId="0" applyFont="1" applyFill="1" applyAlignment="1" applyProtection="1" quotePrefix="1">
      <alignment horizontal="left"/>
      <protection/>
    </xf>
    <xf numFmtId="0" fontId="0" fillId="9" borderId="0" xfId="0" applyFill="1" applyAlignment="1" quotePrefix="1">
      <alignment horizontal="left"/>
    </xf>
    <xf numFmtId="0" fontId="14" fillId="3" borderId="0" xfId="0" applyFont="1" applyFill="1" applyAlignment="1" applyProtection="1" quotePrefix="1">
      <alignment horizontal="left"/>
      <protection/>
    </xf>
    <xf numFmtId="0" fontId="13" fillId="3" borderId="0" xfId="0" applyFont="1" applyFill="1" applyAlignment="1" applyProtection="1" quotePrefix="1">
      <alignment horizontal="left"/>
      <protection/>
    </xf>
    <xf numFmtId="3" fontId="0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 applyProtection="1">
      <alignment horizontal="left"/>
      <protection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 applyProtection="1">
      <alignment horizontal="left"/>
      <protection locked="0"/>
    </xf>
    <xf numFmtId="241" fontId="0" fillId="0" borderId="0" xfId="15" applyNumberFormat="1" applyAlignment="1">
      <alignment/>
    </xf>
    <xf numFmtId="241" fontId="0" fillId="0" borderId="0" xfId="15" applyNumberFormat="1" applyFont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 quotePrefix="1">
      <alignment horizontal="left"/>
    </xf>
    <xf numFmtId="0" fontId="13" fillId="0" borderId="0" xfId="0" applyFont="1" applyFill="1" applyAlignment="1" applyProtection="1" quotePrefix="1">
      <alignment horizontal="left"/>
      <protection/>
    </xf>
    <xf numFmtId="0" fontId="0" fillId="2" borderId="0" xfId="0" applyFont="1" applyFill="1" applyAlignment="1" quotePrefix="1">
      <alignment horizontal="left"/>
    </xf>
    <xf numFmtId="241" fontId="0" fillId="0" borderId="0" xfId="15" applyNumberFormat="1" applyFont="1" applyFill="1" applyAlignment="1">
      <alignment/>
    </xf>
    <xf numFmtId="0" fontId="3" fillId="0" borderId="1" xfId="0" applyFont="1" applyFill="1" applyBorder="1" applyAlignment="1" applyProtection="1" quotePrefix="1">
      <alignment horizontal="left"/>
      <protection/>
    </xf>
    <xf numFmtId="3" fontId="7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datos!$B$2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datos!$B$2</c:f>
              <c:strCache>
                <c:ptCount val="1"/>
                <c:pt idx="0">
                  <c:v>CAR.CRED.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datos!$B$3:$B$7</c:f>
              <c:numCache>
                <c:ptCount val="5"/>
                <c:pt idx="0">
                  <c:v>5590942</c:v>
                </c:pt>
                <c:pt idx="1">
                  <c:v>6219954</c:v>
                </c:pt>
                <c:pt idx="2">
                  <c:v>6695351</c:v>
                </c:pt>
                <c:pt idx="3">
                  <c:v>7880143</c:v>
                </c:pt>
                <c:pt idx="4">
                  <c:v>8091839</c:v>
                </c:pt>
              </c:numCache>
            </c:numRef>
          </c:val>
        </c:ser>
        <c:axId val="51561272"/>
        <c:axId val="61398265"/>
      </c:bar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98265"/>
        <c:crosses val="autoZero"/>
        <c:auto val="1"/>
        <c:lblOffset val="100"/>
        <c:noMultiLvlLbl val="0"/>
      </c:catAx>
      <c:valAx>
        <c:axId val="6139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datos!$M$2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datos!$M$2</c:f>
              <c:strCache>
                <c:ptCount val="1"/>
                <c:pt idx="0">
                  <c:v>CREDITOS REESTR+VENC+LIT/CARCRE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datos!$M$3:$M$7</c:f>
              <c:numCache>
                <c:ptCount val="5"/>
                <c:pt idx="0">
                  <c:v>0.07758960833433794</c:v>
                </c:pt>
                <c:pt idx="1">
                  <c:v>0.007217484776739539</c:v>
                </c:pt>
                <c:pt idx="2">
                  <c:v>0.07712993687709577</c:v>
                </c:pt>
                <c:pt idx="3">
                  <c:v>0.06574068516269312</c:v>
                </c:pt>
                <c:pt idx="4">
                  <c:v>0.07972884779343731</c:v>
                </c:pt>
              </c:numCache>
            </c:numRef>
          </c:val>
        </c:ser>
        <c:axId val="24701330"/>
        <c:axId val="20985379"/>
      </c:barChart>
      <c:catAx>
        <c:axId val="24701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5379"/>
        <c:crosses val="autoZero"/>
        <c:auto val="1"/>
        <c:lblOffset val="100"/>
        <c:noMultiLvlLbl val="0"/>
      </c:catAx>
      <c:valAx>
        <c:axId val="20985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01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datos!$N$2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datos!$N$2</c:f>
              <c:strCache>
                <c:ptCount val="1"/>
                <c:pt idx="0">
                  <c:v>PROVISION CARCRE/CRREEST+VEN+LIT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datos!$N$3:$N$7</c:f>
              <c:numCache>
                <c:ptCount val="5"/>
                <c:pt idx="0">
                  <c:v>1.1011251754844986</c:v>
                </c:pt>
                <c:pt idx="1">
                  <c:v>1.0180481311143643</c:v>
                </c:pt>
                <c:pt idx="2">
                  <c:v>1.017611906772112</c:v>
                </c:pt>
                <c:pt idx="3">
                  <c:v>1.0122826930427027</c:v>
                </c:pt>
                <c:pt idx="4">
                  <c:v>0.9808123034380992</c:v>
                </c:pt>
              </c:numCache>
            </c:numRef>
          </c:val>
        </c:ser>
        <c:axId val="54650684"/>
        <c:axId val="22094109"/>
      </c:barChart>
      <c:catAx>
        <c:axId val="5465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94109"/>
        <c:crosses val="autoZero"/>
        <c:auto val="1"/>
        <c:lblOffset val="100"/>
        <c:noMultiLvlLbl val="0"/>
      </c:catAx>
      <c:valAx>
        <c:axId val="220941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50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datos!$O$2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datos!$O$2</c:f>
              <c:strCache>
                <c:ptCount val="1"/>
                <c:pt idx="0">
                  <c:v>GASTOS FINANC./INGRESOS FINANC.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datos!$O$3:$O$7</c:f>
              <c:numCache>
                <c:ptCount val="5"/>
                <c:pt idx="0">
                  <c:v>0.3714061185959657</c:v>
                </c:pt>
                <c:pt idx="1">
                  <c:v>0.29409721353165275</c:v>
                </c:pt>
                <c:pt idx="2">
                  <c:v>0.3089101498254592</c:v>
                </c:pt>
                <c:pt idx="3">
                  <c:v>0.31047504668382064</c:v>
                </c:pt>
                <c:pt idx="4">
                  <c:v>0.28567414597234453</c:v>
                </c:pt>
              </c:numCache>
            </c:numRef>
          </c:val>
        </c:ser>
        <c:axId val="64629254"/>
        <c:axId val="44792375"/>
      </c:barChart>
      <c:catAx>
        <c:axId val="64629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92375"/>
        <c:crosses val="autoZero"/>
        <c:auto val="1"/>
        <c:lblOffset val="100"/>
        <c:noMultiLvlLbl val="0"/>
      </c:catAx>
      <c:valAx>
        <c:axId val="447923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629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datos!$P$2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datos!$P$2</c:f>
              <c:strCache>
                <c:ptCount val="1"/>
                <c:pt idx="0">
                  <c:v>GATSCAPTACPUB/ING.CART.CREDITOS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datos!$P$3:$P$7</c:f>
              <c:numCache>
                <c:ptCount val="5"/>
                <c:pt idx="0">
                  <c:v>0.4717874249062896</c:v>
                </c:pt>
                <c:pt idx="1">
                  <c:v>0.3619048019935345</c:v>
                </c:pt>
                <c:pt idx="2">
                  <c:v>0.3802726588418969</c:v>
                </c:pt>
                <c:pt idx="3">
                  <c:v>0.36629919460787114</c:v>
                </c:pt>
                <c:pt idx="4">
                  <c:v>0.3567863752520362</c:v>
                </c:pt>
              </c:numCache>
            </c:numRef>
          </c:val>
        </c:ser>
        <c:axId val="478192"/>
        <c:axId val="4303729"/>
      </c:barChart>
      <c:catAx>
        <c:axId val="478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03729"/>
        <c:crosses val="autoZero"/>
        <c:auto val="1"/>
        <c:lblOffset val="100"/>
        <c:noMultiLvlLbl val="0"/>
      </c:catAx>
      <c:valAx>
        <c:axId val="43037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8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datos!$Q$2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datos!$Q$2</c:f>
              <c:strCache>
                <c:ptCount val="1"/>
                <c:pt idx="0">
                  <c:v>RESULTADO NETO/CAPITAL PAGADO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datos!$Q$3:$Q$7</c:f>
              <c:numCache>
                <c:ptCount val="5"/>
                <c:pt idx="0">
                  <c:v>0.45675098523560803</c:v>
                </c:pt>
                <c:pt idx="1">
                  <c:v>0.4301166373703268</c:v>
                </c:pt>
                <c:pt idx="2">
                  <c:v>0.4139705589777307</c:v>
                </c:pt>
                <c:pt idx="3">
                  <c:v>0.34103053035224107</c:v>
                </c:pt>
                <c:pt idx="4">
                  <c:v>0.31384223918575066</c:v>
                </c:pt>
              </c:numCache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057739"/>
        <c:crosses val="autoZero"/>
        <c:auto val="1"/>
        <c:lblOffset val="100"/>
        <c:noMultiLvlLbl val="0"/>
      </c:catAx>
      <c:valAx>
        <c:axId val="13057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733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datos!$R$2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datos!$R$2</c:f>
              <c:strCache>
                <c:ptCount val="1"/>
                <c:pt idx="0">
                  <c:v>RESULTADO NETO/TOTAL PATRIMONIO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datos!$R$3:$R$7</c:f>
              <c:numCache>
                <c:ptCount val="5"/>
                <c:pt idx="0">
                  <c:v>0.11300664278428942</c:v>
                </c:pt>
                <c:pt idx="1">
                  <c:v>0.10859898507411854</c:v>
                </c:pt>
                <c:pt idx="2">
                  <c:v>0.10652354312672538</c:v>
                </c:pt>
                <c:pt idx="3">
                  <c:v>0.08946803782627871</c:v>
                </c:pt>
                <c:pt idx="4">
                  <c:v>0.08321307900317457</c:v>
                </c:pt>
              </c:numCache>
            </c:numRef>
          </c:val>
        </c:ser>
        <c:axId val="50410788"/>
        <c:axId val="51043909"/>
      </c:barChart>
      <c:catAx>
        <c:axId val="50410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1"/>
        <c:lblOffset val="100"/>
        <c:noMultiLvlLbl val="0"/>
      </c:catAx>
      <c:valAx>
        <c:axId val="5104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410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datos!$M$2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datos!$M$2</c:f>
              <c:strCache>
                <c:ptCount val="1"/>
                <c:pt idx="0">
                  <c:v>CREDITOS REESTR+VENC+LIT/CARCRE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linear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datos!$M$3:$M$7</c:f>
              <c:numCache>
                <c:ptCount val="5"/>
                <c:pt idx="0">
                  <c:v>0.07758960833433794</c:v>
                </c:pt>
                <c:pt idx="1">
                  <c:v>0.007217484776739539</c:v>
                </c:pt>
                <c:pt idx="2">
                  <c:v>0.07712993687709577</c:v>
                </c:pt>
                <c:pt idx="3">
                  <c:v>0.06574068516269312</c:v>
                </c:pt>
                <c:pt idx="4">
                  <c:v>0.07972884779343731</c:v>
                </c:pt>
              </c:numCache>
            </c:numRef>
          </c:val>
        </c:ser>
        <c:axId val="56741998"/>
        <c:axId val="40915935"/>
      </c:barChart>
      <c:catAx>
        <c:axId val="5674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15935"/>
        <c:crosses val="autoZero"/>
        <c:auto val="1"/>
        <c:lblOffset val="100"/>
        <c:noMultiLvlLbl val="0"/>
      </c:catAx>
      <c:valAx>
        <c:axId val="40915935"/>
        <c:scaling>
          <c:orientation val="minMax"/>
          <c:max val="0.0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PRINCIPALES TIPOS DE INGRESOS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68"/>
          <c:w val="0.93775"/>
          <c:h val="0.6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'I.G'!$A$51</c:f>
              <c:strCache>
                <c:ptCount val="1"/>
                <c:pt idx="0">
                  <c:v>ING. TOT.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'I.G'!$B$51:$F$51</c:f>
              <c:numCache>
                <c:ptCount val="5"/>
                <c:pt idx="0">
                  <c:v>1848771</c:v>
                </c:pt>
                <c:pt idx="1">
                  <c:v>1690582</c:v>
                </c:pt>
                <c:pt idx="2">
                  <c:v>1736830</c:v>
                </c:pt>
                <c:pt idx="3">
                  <c:v>1705771</c:v>
                </c:pt>
                <c:pt idx="4">
                  <c:v>1858095</c:v>
                </c:pt>
              </c:numCache>
            </c:numRef>
          </c:val>
        </c:ser>
        <c:ser>
          <c:idx val="1"/>
          <c:order val="1"/>
          <c:tx>
            <c:strRef>
              <c:f>'I.G'!$A$42</c:f>
              <c:strCache>
                <c:ptCount val="1"/>
                <c:pt idx="0">
                  <c:v>ING.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'I.G'!$B$42:$F$42</c:f>
              <c:numCache>
                <c:ptCount val="5"/>
                <c:pt idx="0">
                  <c:v>1650444</c:v>
                </c:pt>
                <c:pt idx="1">
                  <c:v>1318479</c:v>
                </c:pt>
                <c:pt idx="2">
                  <c:v>1330348</c:v>
                </c:pt>
                <c:pt idx="3">
                  <c:v>1320586</c:v>
                </c:pt>
                <c:pt idx="4">
                  <c:v>1437834</c:v>
                </c:pt>
              </c:numCache>
            </c:numRef>
          </c:val>
        </c:ser>
        <c:ser>
          <c:idx val="3"/>
          <c:order val="2"/>
          <c:tx>
            <c:strRef>
              <c:f>'I.G'!$A$49</c:f>
              <c:strCache>
                <c:ptCount val="1"/>
                <c:pt idx="0">
                  <c:v>Otr.ing.oper.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'I.G'!$B$49:$F$49</c:f>
              <c:numCache>
                <c:ptCount val="5"/>
                <c:pt idx="0">
                  <c:v>156024</c:v>
                </c:pt>
                <c:pt idx="1">
                  <c:v>325372</c:v>
                </c:pt>
                <c:pt idx="2">
                  <c:v>357047</c:v>
                </c:pt>
                <c:pt idx="3">
                  <c:v>340358</c:v>
                </c:pt>
                <c:pt idx="4">
                  <c:v>386506</c:v>
                </c:pt>
              </c:numCache>
            </c:numRef>
          </c:val>
        </c:ser>
        <c:axId val="32699096"/>
        <c:axId val="25856409"/>
      </c:barChart>
      <c:catAx>
        <c:axId val="3269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56409"/>
        <c:crosses val="autoZero"/>
        <c:auto val="1"/>
        <c:lblOffset val="100"/>
        <c:noMultiLvlLbl val="0"/>
      </c:catAx>
      <c:valAx>
        <c:axId val="25856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99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25"/>
          <c:y val="0.87275"/>
          <c:w val="0.73575"/>
          <c:h val="0.11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PRINCIPALES TIPOS DE GASTOS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'I.G'!$A$74</c:f>
              <c:strCache>
                <c:ptCount val="1"/>
                <c:pt idx="0">
                  <c:v>GAST. TOT.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'I.G'!$B$74:$F$74</c:f>
              <c:numCache>
                <c:ptCount val="5"/>
                <c:pt idx="0">
                  <c:v>1775063</c:v>
                </c:pt>
                <c:pt idx="1">
                  <c:v>1587240</c:v>
                </c:pt>
                <c:pt idx="2">
                  <c:v>1605646</c:v>
                </c:pt>
                <c:pt idx="3">
                  <c:v>1563143</c:v>
                </c:pt>
                <c:pt idx="4">
                  <c:v>1715984</c:v>
                </c:pt>
              </c:numCache>
            </c:numRef>
          </c:val>
        </c:ser>
        <c:ser>
          <c:idx val="1"/>
          <c:order val="1"/>
          <c:tx>
            <c:strRef>
              <c:f>'I.G'!$A$53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'I.G'!$B$53:$F$53</c:f>
              <c:numCache>
                <c:ptCount val="5"/>
                <c:pt idx="0">
                  <c:v>612985</c:v>
                </c:pt>
                <c:pt idx="1">
                  <c:v>387761</c:v>
                </c:pt>
                <c:pt idx="2">
                  <c:v>410958</c:v>
                </c:pt>
                <c:pt idx="3">
                  <c:v>410009</c:v>
                </c:pt>
                <c:pt idx="4">
                  <c:v>410752</c:v>
                </c:pt>
              </c:numCache>
            </c:numRef>
          </c:val>
        </c:ser>
        <c:ser>
          <c:idx val="6"/>
          <c:order val="2"/>
          <c:tx>
            <c:strRef>
              <c:f>'I.G'!$A$67</c:f>
              <c:strCache>
                <c:ptCount val="1"/>
                <c:pt idx="0">
                  <c:v>GAST.TRANSF.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'I.G'!$B$67:$F$67</c:f>
              <c:numCache>
                <c:ptCount val="5"/>
                <c:pt idx="0">
                  <c:v>819735</c:v>
                </c:pt>
                <c:pt idx="1">
                  <c:v>869244</c:v>
                </c:pt>
                <c:pt idx="2">
                  <c:v>879613</c:v>
                </c:pt>
                <c:pt idx="3">
                  <c:v>880696</c:v>
                </c:pt>
                <c:pt idx="4">
                  <c:v>971097</c:v>
                </c:pt>
              </c:numCache>
            </c:numRef>
          </c:val>
        </c:ser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noMultiLvlLbl val="0"/>
      </c:catAx>
      <c:valAx>
        <c:axId val="13994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81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PRINCIPALES INGRESOS FINANCIEROS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725"/>
          <c:w val="0.9377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'I.G'!$A$42</c:f>
              <c:strCache>
                <c:ptCount val="1"/>
                <c:pt idx="0">
                  <c:v>ING.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'I.G'!$B$42:$F$42</c:f>
              <c:numCache>
                <c:ptCount val="5"/>
                <c:pt idx="0">
                  <c:v>1650444</c:v>
                </c:pt>
                <c:pt idx="1">
                  <c:v>1318479</c:v>
                </c:pt>
                <c:pt idx="2">
                  <c:v>1330348</c:v>
                </c:pt>
                <c:pt idx="3">
                  <c:v>1320586</c:v>
                </c:pt>
                <c:pt idx="4">
                  <c:v>1437834</c:v>
                </c:pt>
              </c:numCache>
            </c:numRef>
          </c:val>
        </c:ser>
        <c:ser>
          <c:idx val="1"/>
          <c:order val="1"/>
          <c:tx>
            <c:strRef>
              <c:f>'I.G'!$A$44</c:f>
              <c:strCache>
                <c:ptCount val="1"/>
                <c:pt idx="0">
                  <c:v>Ing.inv.tempors.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'I.G'!$B$44:$F$44</c:f>
              <c:numCache>
                <c:ptCount val="5"/>
                <c:pt idx="0">
                  <c:v>165209</c:v>
                </c:pt>
                <c:pt idx="1">
                  <c:v>291285</c:v>
                </c:pt>
                <c:pt idx="2">
                  <c:v>312917</c:v>
                </c:pt>
                <c:pt idx="3">
                  <c:v>277360</c:v>
                </c:pt>
                <c:pt idx="4">
                  <c:v>356796</c:v>
                </c:pt>
              </c:numCache>
            </c:numRef>
          </c:val>
        </c:ser>
        <c:ser>
          <c:idx val="2"/>
          <c:order val="2"/>
          <c:tx>
            <c:strRef>
              <c:f>'I.G'!$A$45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'I.G'!$B$45:$F$45</c:f>
              <c:numCache>
                <c:ptCount val="5"/>
                <c:pt idx="0">
                  <c:v>1156222</c:v>
                </c:pt>
                <c:pt idx="1">
                  <c:v>950272</c:v>
                </c:pt>
                <c:pt idx="2">
                  <c:v>932594</c:v>
                </c:pt>
                <c:pt idx="3">
                  <c:v>962885</c:v>
                </c:pt>
                <c:pt idx="4">
                  <c:v>990433</c:v>
                </c:pt>
              </c:numCache>
            </c:numRef>
          </c:val>
        </c:ser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800941"/>
        <c:crosses val="autoZero"/>
        <c:auto val="1"/>
        <c:lblOffset val="100"/>
        <c:noMultiLvlLbl val="0"/>
      </c:catAx>
      <c:valAx>
        <c:axId val="59800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40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75"/>
          <c:y val="0.87325"/>
          <c:w val="0.73375"/>
          <c:h val="0.1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datos!$C$2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datos!$C$2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datos!$C$3:$C$7</c:f>
              <c:numCache>
                <c:ptCount val="5"/>
                <c:pt idx="0">
                  <c:v>433799</c:v>
                </c:pt>
                <c:pt idx="1">
                  <c:v>482266</c:v>
                </c:pt>
                <c:pt idx="2">
                  <c:v>516412</c:v>
                </c:pt>
                <c:pt idx="3">
                  <c:v>518046</c:v>
                </c:pt>
                <c:pt idx="4">
                  <c:v>645153</c:v>
                </c:pt>
              </c:numCache>
            </c:numRef>
          </c:val>
        </c:ser>
        <c:axId val="15713474"/>
        <c:axId val="7203539"/>
      </c:barChart>
      <c:catAx>
        <c:axId val="15713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03539"/>
        <c:crosses val="autoZero"/>
        <c:auto val="1"/>
        <c:lblOffset val="100"/>
        <c:noMultiLvlLbl val="0"/>
      </c:catAx>
      <c:valAx>
        <c:axId val="720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13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PRINCIPALES GASTOS FINANCIEROS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'I.G'!$A$53</c:f>
              <c:strCache>
                <c:ptCount val="1"/>
                <c:pt idx="0">
                  <c:v>GASTOS FINANCIEROS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'I.G'!$B$53:$F$53</c:f>
              <c:numCache>
                <c:ptCount val="5"/>
                <c:pt idx="0">
                  <c:v>612985</c:v>
                </c:pt>
                <c:pt idx="1">
                  <c:v>387761</c:v>
                </c:pt>
                <c:pt idx="2">
                  <c:v>410958</c:v>
                </c:pt>
                <c:pt idx="3">
                  <c:v>410009</c:v>
                </c:pt>
                <c:pt idx="4">
                  <c:v>410752</c:v>
                </c:pt>
              </c:numCache>
            </c:numRef>
          </c:val>
        </c:ser>
        <c:ser>
          <c:idx val="0"/>
          <c:order val="1"/>
          <c:tx>
            <c:strRef>
              <c:f>'I.G'!$A$54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'I.G'!$B$54:$F$54</c:f>
              <c:numCache>
                <c:ptCount val="5"/>
                <c:pt idx="0">
                  <c:v>545491</c:v>
                </c:pt>
                <c:pt idx="1">
                  <c:v>343908</c:v>
                </c:pt>
                <c:pt idx="2">
                  <c:v>354640</c:v>
                </c:pt>
                <c:pt idx="3">
                  <c:v>352704</c:v>
                </c:pt>
                <c:pt idx="4">
                  <c:v>353373</c:v>
                </c:pt>
              </c:numCache>
            </c:numRef>
          </c:val>
        </c:ser>
        <c:axId val="1337558"/>
        <c:axId val="12038023"/>
      </c:barChart>
      <c:catAx>
        <c:axId val="1337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38023"/>
        <c:crosses val="autoZero"/>
        <c:auto val="1"/>
        <c:lblOffset val="100"/>
        <c:noMultiLvlLbl val="0"/>
      </c:catAx>
      <c:valAx>
        <c:axId val="1203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5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PRINCIPALES GASTOS DE TRANSFORMACION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'I.G'!$A$67</c:f>
              <c:strCache>
                <c:ptCount val="1"/>
                <c:pt idx="0">
                  <c:v>GAST.TRANSF.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'I.G'!$B$67:$F$67</c:f>
              <c:numCache>
                <c:ptCount val="5"/>
                <c:pt idx="0">
                  <c:v>819735</c:v>
                </c:pt>
                <c:pt idx="1">
                  <c:v>869244</c:v>
                </c:pt>
                <c:pt idx="2">
                  <c:v>879613</c:v>
                </c:pt>
                <c:pt idx="3">
                  <c:v>880696</c:v>
                </c:pt>
                <c:pt idx="4">
                  <c:v>971097</c:v>
                </c:pt>
              </c:numCache>
            </c:numRef>
          </c:val>
        </c:ser>
        <c:ser>
          <c:idx val="1"/>
          <c:order val="1"/>
          <c:tx>
            <c:strRef>
              <c:f>'I.G'!$A$68</c:f>
              <c:strCache>
                <c:ptCount val="1"/>
                <c:pt idx="0">
                  <c:v>Gtos.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'I.G'!$B$68:$F$68</c:f>
              <c:numCache>
                <c:ptCount val="5"/>
                <c:pt idx="0">
                  <c:v>348013</c:v>
                </c:pt>
                <c:pt idx="1">
                  <c:v>362780</c:v>
                </c:pt>
                <c:pt idx="2">
                  <c:v>379586</c:v>
                </c:pt>
                <c:pt idx="3">
                  <c:v>386810</c:v>
                </c:pt>
                <c:pt idx="4">
                  <c:v>430375</c:v>
                </c:pt>
              </c:numCache>
            </c:numRef>
          </c:val>
        </c:ser>
        <c:ser>
          <c:idx val="2"/>
          <c:order val="2"/>
          <c:tx>
            <c:strRef>
              <c:f>'I.G'!$A$69</c:f>
              <c:strCache>
                <c:ptCount val="1"/>
                <c:pt idx="0">
                  <c:v>Gtos. Operativos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'I.G'!$B$69:$F$69</c:f>
              <c:numCache>
                <c:ptCount val="5"/>
                <c:pt idx="0">
                  <c:v>401854</c:v>
                </c:pt>
                <c:pt idx="1">
                  <c:v>469050</c:v>
                </c:pt>
                <c:pt idx="2">
                  <c:v>476406</c:v>
                </c:pt>
                <c:pt idx="3">
                  <c:v>471450</c:v>
                </c:pt>
                <c:pt idx="4">
                  <c:v>507799</c:v>
                </c:pt>
              </c:numCache>
            </c:numRef>
          </c:val>
        </c:ser>
        <c:axId val="41233344"/>
        <c:axId val="35555777"/>
      </c:barChart>
      <c:catAx>
        <c:axId val="4123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1"/>
        <c:lblOffset val="100"/>
        <c:noMultiLvlLbl val="0"/>
      </c:catAx>
      <c:valAx>
        <c:axId val="355557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MARGENES Y RESULTADO -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 BANCA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4"/>
          <c:w val="0.93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'I.G'!$A$19</c:f>
              <c:strCache>
                <c:ptCount val="1"/>
                <c:pt idx="0">
                  <c:v>MARGEN FINANCIERO BRUTO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'I.G'!$B$1:$F$1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'I.G'!$B$19:$F$19</c:f>
              <c:numCache>
                <c:ptCount val="5"/>
                <c:pt idx="0">
                  <c:v>1037459</c:v>
                </c:pt>
                <c:pt idx="1">
                  <c:v>930718</c:v>
                </c:pt>
                <c:pt idx="2">
                  <c:v>919390</c:v>
                </c:pt>
                <c:pt idx="3">
                  <c:v>910577</c:v>
                </c:pt>
                <c:pt idx="4">
                  <c:v>1027082</c:v>
                </c:pt>
              </c:numCache>
            </c:numRef>
          </c:val>
        </c:ser>
        <c:ser>
          <c:idx val="1"/>
          <c:order val="1"/>
          <c:tx>
            <c:strRef>
              <c:f>'I.G'!$A$25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'I.G'!$B$25:$F$25</c:f>
              <c:numCache>
                <c:ptCount val="5"/>
                <c:pt idx="0">
                  <c:v>926853</c:v>
                </c:pt>
                <c:pt idx="1">
                  <c:v>842036</c:v>
                </c:pt>
                <c:pt idx="2">
                  <c:v>832498</c:v>
                </c:pt>
                <c:pt idx="3">
                  <c:v>849723</c:v>
                </c:pt>
                <c:pt idx="4">
                  <c:v>944165</c:v>
                </c:pt>
              </c:numCache>
            </c:numRef>
          </c:val>
        </c:ser>
        <c:ser>
          <c:idx val="2"/>
          <c:order val="2"/>
          <c:tx>
            <c:strRef>
              <c:f>'I.G'!$A$31</c:f>
              <c:strCache>
                <c:ptCount val="1"/>
                <c:pt idx="0">
                  <c:v>MARGEN INTERMED. FINANCIERA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'I.G'!$B$31:$F$31</c:f>
              <c:numCache>
                <c:ptCount val="5"/>
                <c:pt idx="0">
                  <c:v>107118</c:v>
                </c:pt>
                <c:pt idx="1">
                  <c:v>-27208</c:v>
                </c:pt>
                <c:pt idx="2">
                  <c:v>-47115</c:v>
                </c:pt>
                <c:pt idx="3">
                  <c:v>-30973</c:v>
                </c:pt>
                <c:pt idx="4">
                  <c:v>-26932</c:v>
                </c:pt>
              </c:numCache>
            </c:numRef>
          </c:val>
        </c:ser>
        <c:ser>
          <c:idx val="3"/>
          <c:order val="3"/>
          <c:tx>
            <c:strRef>
              <c:f>'I.G'!$A$39</c:f>
              <c:strCache>
                <c:ptCount val="1"/>
                <c:pt idx="0">
                  <c:v>RESULTADO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'I.G'!$B$39:$F$39</c:f>
              <c:numCache>
                <c:ptCount val="5"/>
                <c:pt idx="0">
                  <c:v>193783</c:v>
                </c:pt>
                <c:pt idx="1">
                  <c:v>204074</c:v>
                </c:pt>
                <c:pt idx="2">
                  <c:v>218480</c:v>
                </c:pt>
                <c:pt idx="3">
                  <c:v>211575</c:v>
                </c:pt>
                <c:pt idx="4">
                  <c:v>228179</c:v>
                </c:pt>
              </c:numCache>
            </c:numRef>
          </c:val>
        </c:ser>
        <c:ser>
          <c:idx val="4"/>
          <c:order val="4"/>
          <c:tx>
            <c:strRef>
              <c:f>'I.G'!$A$34</c:f>
              <c:strCache>
                <c:ptCount val="1"/>
                <c:pt idx="0">
                  <c:v>MARGEN DEL NEGOCIO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'I.G'!$B$34:$F$34</c:f>
              <c:numCache>
                <c:ptCount val="5"/>
                <c:pt idx="0">
                  <c:v>210183</c:v>
                </c:pt>
                <c:pt idx="1">
                  <c:v>210869</c:v>
                </c:pt>
                <c:pt idx="2">
                  <c:v>213992</c:v>
                </c:pt>
                <c:pt idx="3">
                  <c:v>213987</c:v>
                </c:pt>
                <c:pt idx="4">
                  <c:v>248363</c:v>
                </c:pt>
              </c:numCache>
            </c:numRef>
          </c:val>
        </c:ser>
        <c:axId val="51566538"/>
        <c:axId val="61445659"/>
      </c:bar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1"/>
        <c:lblOffset val="100"/>
        <c:noMultiLvlLbl val="0"/>
      </c:catAx>
      <c:valAx>
        <c:axId val="61445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09"/>
          <c:w val="0.73175"/>
          <c:h val="0.17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MARGENES Y RESULTADO -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BANCO PROMEDIO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75"/>
          <c:w val="0.93825"/>
          <c:h val="0.6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'I.G'!$A$19</c:f>
              <c:strCache>
                <c:ptCount val="1"/>
                <c:pt idx="0">
                  <c:v>MARGEN FINANCIERO BRUTO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'I.G'!$G$1:$K$1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'I.G'!$G$19:$K$19</c:f>
              <c:numCache>
                <c:ptCount val="5"/>
                <c:pt idx="0">
                  <c:v>24126.95348837209</c:v>
                </c:pt>
                <c:pt idx="1">
                  <c:v>21152.68181818182</c:v>
                </c:pt>
                <c:pt idx="2">
                  <c:v>21890.238095238095</c:v>
                </c:pt>
                <c:pt idx="3">
                  <c:v>21680.404761904763</c:v>
                </c:pt>
                <c:pt idx="4">
                  <c:v>26335.4358974359</c:v>
                </c:pt>
              </c:numCache>
            </c:numRef>
          </c:val>
        </c:ser>
        <c:ser>
          <c:idx val="1"/>
          <c:order val="1"/>
          <c:tx>
            <c:strRef>
              <c:f>'I.G'!$A$25</c:f>
              <c:strCache>
                <c:ptCount val="1"/>
                <c:pt idx="0">
                  <c:v>MARGEN FINANCIERO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'I.G'!$G$1:$K$1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'I.G'!$G$25:$K$25</c:f>
              <c:numCache>
                <c:ptCount val="5"/>
                <c:pt idx="0">
                  <c:v>21554.720930232557</c:v>
                </c:pt>
                <c:pt idx="1">
                  <c:v>19137.18181818182</c:v>
                </c:pt>
                <c:pt idx="2">
                  <c:v>19821.380952380954</c:v>
                </c:pt>
                <c:pt idx="3">
                  <c:v>20231.5</c:v>
                </c:pt>
                <c:pt idx="4">
                  <c:v>24209.358974358973</c:v>
                </c:pt>
              </c:numCache>
            </c:numRef>
          </c:val>
        </c:ser>
        <c:ser>
          <c:idx val="2"/>
          <c:order val="2"/>
          <c:tx>
            <c:strRef>
              <c:f>'I.G'!$A$31</c:f>
              <c:strCache>
                <c:ptCount val="1"/>
                <c:pt idx="0">
                  <c:v>MARGEN INTERMED. FINANCIERA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'I.G'!$G$1:$K$1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'I.G'!$G$31:$K$31</c:f>
              <c:numCache>
                <c:ptCount val="5"/>
                <c:pt idx="0">
                  <c:v>2491.1162790697676</c:v>
                </c:pt>
                <c:pt idx="1">
                  <c:v>-618.3636363636364</c:v>
                </c:pt>
                <c:pt idx="2">
                  <c:v>-1121.7857142857142</c:v>
                </c:pt>
                <c:pt idx="3">
                  <c:v>-737.452380952381</c:v>
                </c:pt>
                <c:pt idx="4">
                  <c:v>-690.5641025641025</c:v>
                </c:pt>
              </c:numCache>
            </c:numRef>
          </c:val>
        </c:ser>
        <c:ser>
          <c:idx val="3"/>
          <c:order val="3"/>
          <c:tx>
            <c:strRef>
              <c:f>'I.G'!$A$39</c:f>
              <c:strCache>
                <c:ptCount val="1"/>
                <c:pt idx="0">
                  <c:v>RESULTADO 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'I.G'!$G$1:$K$1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'I.G'!$G$39:$K$39</c:f>
              <c:numCache>
                <c:ptCount val="5"/>
                <c:pt idx="0">
                  <c:v>4506.581395348837</c:v>
                </c:pt>
                <c:pt idx="1">
                  <c:v>4638.045454545455</c:v>
                </c:pt>
                <c:pt idx="2">
                  <c:v>5201.9047619047615</c:v>
                </c:pt>
                <c:pt idx="3">
                  <c:v>5037.5</c:v>
                </c:pt>
                <c:pt idx="4">
                  <c:v>5850.74358974359</c:v>
                </c:pt>
              </c:numCache>
            </c:numRef>
          </c:val>
        </c:ser>
        <c:ser>
          <c:idx val="4"/>
          <c:order val="4"/>
          <c:tx>
            <c:strRef>
              <c:f>'I.G'!$A$34</c:f>
              <c:strCache>
                <c:ptCount val="1"/>
                <c:pt idx="0">
                  <c:v>MARGEN DEL NEGOCIO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'I.G'!$G$34:$K$34</c:f>
              <c:numCache>
                <c:ptCount val="5"/>
                <c:pt idx="0">
                  <c:v>4887.976744186047</c:v>
                </c:pt>
                <c:pt idx="1">
                  <c:v>4792.477272727273</c:v>
                </c:pt>
                <c:pt idx="2">
                  <c:v>5095.047619047619</c:v>
                </c:pt>
                <c:pt idx="3">
                  <c:v>5094.928571428572</c:v>
                </c:pt>
                <c:pt idx="4">
                  <c:v>6368.282051282052</c:v>
                </c:pt>
              </c:numCache>
            </c:numRef>
          </c:val>
        </c:ser>
        <c:axId val="16140020"/>
        <c:axId val="11042453"/>
      </c:barChart>
      <c:catAx>
        <c:axId val="1614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42453"/>
        <c:crosses val="autoZero"/>
        <c:auto val="1"/>
        <c:lblOffset val="100"/>
        <c:noMultiLvlLbl val="0"/>
      </c:catAx>
      <c:valAx>
        <c:axId val="11042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140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75"/>
          <c:y val="0.813"/>
          <c:w val="0.7295"/>
          <c:h val="0.17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.18925"/>
          <c:w val="0.8785"/>
          <c:h val="0.5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datos!$D$2</c:f>
              <c:strCache>
                <c:ptCount val="1"/>
                <c:pt idx="0">
                  <c:v>Ing. car.cré.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datos!$D$3:$D$7</c:f>
              <c:numCache>
                <c:ptCount val="5"/>
                <c:pt idx="0">
                  <c:v>1156222</c:v>
                </c:pt>
                <c:pt idx="1">
                  <c:v>950272</c:v>
                </c:pt>
                <c:pt idx="2">
                  <c:v>932594</c:v>
                </c:pt>
                <c:pt idx="3">
                  <c:v>962885</c:v>
                </c:pt>
                <c:pt idx="4">
                  <c:v>990433</c:v>
                </c:pt>
              </c:numCache>
            </c:numRef>
          </c:val>
        </c:ser>
        <c:ser>
          <c:idx val="1"/>
          <c:order val="1"/>
          <c:tx>
            <c:strRef>
              <c:f>datos!$E$2</c:f>
              <c:strCache>
                <c:ptCount val="1"/>
                <c:pt idx="0">
                  <c:v>Gtos.captac. público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datos!$E$3:$E$7</c:f>
              <c:numCache>
                <c:ptCount val="5"/>
                <c:pt idx="0">
                  <c:v>545491</c:v>
                </c:pt>
                <c:pt idx="1">
                  <c:v>343908</c:v>
                </c:pt>
                <c:pt idx="2">
                  <c:v>354640</c:v>
                </c:pt>
                <c:pt idx="3">
                  <c:v>352704</c:v>
                </c:pt>
                <c:pt idx="4">
                  <c:v>353373</c:v>
                </c:pt>
              </c:numCache>
            </c:numRef>
          </c:val>
        </c:ser>
        <c:ser>
          <c:idx val="2"/>
          <c:order val="2"/>
          <c:tx>
            <c:strRef>
              <c:f>datos!$F$2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FF00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datos!$F$3:$F$7</c:f>
              <c:numCache>
                <c:ptCount val="5"/>
                <c:pt idx="0">
                  <c:v>819735</c:v>
                </c:pt>
                <c:pt idx="1">
                  <c:v>869244</c:v>
                </c:pt>
                <c:pt idx="2">
                  <c:v>879613</c:v>
                </c:pt>
                <c:pt idx="3">
                  <c:v>880696</c:v>
                </c:pt>
                <c:pt idx="4">
                  <c:v>971097</c:v>
                </c:pt>
              </c:numCache>
            </c:numRef>
          </c:val>
        </c:ser>
        <c:axId val="64831852"/>
        <c:axId val="46615757"/>
      </c:barChart>
      <c:catAx>
        <c:axId val="6483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5757"/>
        <c:crosses val="autoZero"/>
        <c:auto val="1"/>
        <c:lblOffset val="100"/>
        <c:noMultiLvlLbl val="0"/>
      </c:catAx>
      <c:valAx>
        <c:axId val="46615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75"/>
          <c:y val="0.85825"/>
          <c:w val="0.9745"/>
          <c:h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"/>
          <c:w val="0.869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datos!$B$2</c:f>
              <c:strCache>
                <c:ptCount val="1"/>
                <c:pt idx="0">
                  <c:v>CAR.CRED.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datos!$B$3:$B$7</c:f>
              <c:numCache>
                <c:ptCount val="5"/>
                <c:pt idx="0">
                  <c:v>5590942</c:v>
                </c:pt>
                <c:pt idx="1">
                  <c:v>6219954</c:v>
                </c:pt>
                <c:pt idx="2">
                  <c:v>6695351</c:v>
                </c:pt>
                <c:pt idx="3">
                  <c:v>7880143</c:v>
                </c:pt>
                <c:pt idx="4">
                  <c:v>8091839</c:v>
                </c:pt>
              </c:numCache>
            </c:numRef>
          </c:val>
        </c:ser>
        <c:ser>
          <c:idx val="1"/>
          <c:order val="1"/>
          <c:tx>
            <c:strRef>
              <c:f>datos!$C$2</c:f>
              <c:strCache>
                <c:ptCount val="1"/>
                <c:pt idx="0">
                  <c:v>Créditos reestructurados + vencidos + litigio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3366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val>
            <c:numRef>
              <c:f>datos!$C$3:$C$7</c:f>
              <c:numCache>
                <c:ptCount val="5"/>
                <c:pt idx="0">
                  <c:v>433799</c:v>
                </c:pt>
                <c:pt idx="1">
                  <c:v>482266</c:v>
                </c:pt>
                <c:pt idx="2">
                  <c:v>516412</c:v>
                </c:pt>
                <c:pt idx="3">
                  <c:v>518046</c:v>
                </c:pt>
                <c:pt idx="4">
                  <c:v>645153</c:v>
                </c:pt>
              </c:numCache>
            </c:numRef>
          </c:val>
        </c:ser>
        <c:axId val="16888630"/>
        <c:axId val="17779943"/>
      </c:barChart>
      <c:catAx>
        <c:axId val="1688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9943"/>
        <c:crosses val="autoZero"/>
        <c:auto val="1"/>
        <c:lblOffset val="100"/>
        <c:noMultiLvlLbl val="0"/>
      </c:catAx>
      <c:valAx>
        <c:axId val="17779943"/>
        <c:scaling>
          <c:orientation val="minMax"/>
          <c:max val="9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millones de Bs.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88630"/>
        <c:crossesAt val="1"/>
        <c:crossBetween val="between"/>
        <c:dispUnits/>
        <c:majorUnit val="1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0575"/>
          <c:y val="0.79875"/>
          <c:w val="0.983"/>
          <c:h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datos!$B$2</c:f>
              <c:strCache>
                <c:ptCount val="1"/>
                <c:pt idx="0">
                  <c:v>CAR.CRED.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datos!$B$3:$B$7</c:f>
              <c:numCache>
                <c:ptCount val="5"/>
                <c:pt idx="0">
                  <c:v>5590942</c:v>
                </c:pt>
                <c:pt idx="1">
                  <c:v>6219954</c:v>
                </c:pt>
                <c:pt idx="2">
                  <c:v>6695351</c:v>
                </c:pt>
                <c:pt idx="3">
                  <c:v>7880143</c:v>
                </c:pt>
                <c:pt idx="4">
                  <c:v>8091839</c:v>
                </c:pt>
              </c:numCache>
            </c:numRef>
          </c:val>
        </c:ser>
        <c:ser>
          <c:idx val="6"/>
          <c:order val="1"/>
          <c:tx>
            <c:strRef>
              <c:f>datos!$X$2</c:f>
              <c:strCache>
                <c:ptCount val="1"/>
                <c:pt idx="0">
                  <c:v>INVER.TÍT.VAL.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datos!$X$3:$X$7</c:f>
              <c:numCache>
                <c:ptCount val="5"/>
                <c:pt idx="0">
                  <c:v>2853902</c:v>
                </c:pt>
                <c:pt idx="1">
                  <c:v>2297079</c:v>
                </c:pt>
                <c:pt idx="2">
                  <c:v>2647902</c:v>
                </c:pt>
                <c:pt idx="3">
                  <c:v>3589171</c:v>
                </c:pt>
                <c:pt idx="4">
                  <c:v>3295304</c:v>
                </c:pt>
              </c:numCache>
            </c:numRef>
          </c:val>
        </c:ser>
        <c:ser>
          <c:idx val="7"/>
          <c:order val="2"/>
          <c:tx>
            <c:strRef>
              <c:f>datos!$Z$2</c:f>
              <c:strCache>
                <c:ptCount val="1"/>
                <c:pt idx="0">
                  <c:v>TOT.ACT.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datos!$Z$3:$Z$7</c:f>
              <c:numCache>
                <c:ptCount val="5"/>
                <c:pt idx="0">
                  <c:v>12800900</c:v>
                </c:pt>
                <c:pt idx="1">
                  <c:v>14141353</c:v>
                </c:pt>
                <c:pt idx="2">
                  <c:v>15502413</c:v>
                </c:pt>
                <c:pt idx="3">
                  <c:v>18795027</c:v>
                </c:pt>
                <c:pt idx="4">
                  <c:v>18900553</c:v>
                </c:pt>
              </c:numCache>
            </c:numRef>
          </c:val>
        </c:ser>
        <c:ser>
          <c:idx val="2"/>
          <c:order val="3"/>
          <c:tx>
            <c:strRef>
              <c:f>datos!$T$2</c:f>
              <c:strCache>
                <c:ptCount val="1"/>
                <c:pt idx="0">
                  <c:v>CAPT.PUB.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datos!$T$3:$T$7</c:f>
              <c:numCache>
                <c:ptCount val="5"/>
                <c:pt idx="0">
                  <c:v>9468863</c:v>
                </c:pt>
                <c:pt idx="1">
                  <c:v>10687496</c:v>
                </c:pt>
                <c:pt idx="2">
                  <c:v>11707274</c:v>
                </c:pt>
                <c:pt idx="3">
                  <c:v>14582231</c:v>
                </c:pt>
                <c:pt idx="4">
                  <c:v>14306832</c:v>
                </c:pt>
              </c:numCache>
            </c:numRef>
          </c:val>
        </c:ser>
        <c:ser>
          <c:idx val="3"/>
          <c:order val="4"/>
          <c:tx>
            <c:strRef>
              <c:f>datos!$U$2</c:f>
              <c:strCache>
                <c:ptCount val="1"/>
                <c:pt idx="0">
                  <c:v>Capit.pag.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datos!$U$3:$U$7</c:f>
              <c:numCache>
                <c:ptCount val="5"/>
                <c:pt idx="0">
                  <c:v>424264</c:v>
                </c:pt>
                <c:pt idx="1">
                  <c:v>474462</c:v>
                </c:pt>
                <c:pt idx="2">
                  <c:v>527767</c:v>
                </c:pt>
                <c:pt idx="3">
                  <c:v>620399</c:v>
                </c:pt>
                <c:pt idx="4">
                  <c:v>727050</c:v>
                </c:pt>
              </c:numCache>
            </c:numRef>
          </c:val>
        </c:ser>
        <c:ser>
          <c:idx val="4"/>
          <c:order val="5"/>
          <c:tx>
            <c:strRef>
              <c:f>datos!$V$2</c:f>
              <c:strCache>
                <c:ptCount val="1"/>
                <c:pt idx="0">
                  <c:v>TOT.PATR.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datos!$V$3:$V$7</c:f>
              <c:numCache>
                <c:ptCount val="5"/>
                <c:pt idx="0">
                  <c:v>1714793</c:v>
                </c:pt>
                <c:pt idx="1">
                  <c:v>1879152</c:v>
                </c:pt>
                <c:pt idx="2">
                  <c:v>2051002</c:v>
                </c:pt>
                <c:pt idx="3">
                  <c:v>2364811</c:v>
                </c:pt>
                <c:pt idx="4">
                  <c:v>2742105</c:v>
                </c:pt>
              </c:numCache>
            </c:numRef>
          </c:val>
        </c:ser>
        <c:ser>
          <c:idx val="5"/>
          <c:order val="6"/>
          <c:tx>
            <c:strRef>
              <c:f>datos!$W$2</c:f>
              <c:strCache>
                <c:ptCount val="1"/>
                <c:pt idx="0">
                  <c:v>TOT.PAS.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datos!$W$3:$W$7</c:f>
              <c:numCache>
                <c:ptCount val="5"/>
                <c:pt idx="0">
                  <c:v>11086107</c:v>
                </c:pt>
                <c:pt idx="1">
                  <c:v>12262201</c:v>
                </c:pt>
                <c:pt idx="2">
                  <c:v>13451411</c:v>
                </c:pt>
                <c:pt idx="3">
                  <c:v>16430216</c:v>
                </c:pt>
                <c:pt idx="4">
                  <c:v>16158448</c:v>
                </c:pt>
              </c:numCache>
            </c:numRef>
          </c:val>
        </c:ser>
        <c:ser>
          <c:idx val="0"/>
          <c:order val="7"/>
          <c:tx>
            <c:strRef>
              <c:f>datos!$S$2</c:f>
              <c:strCache>
                <c:ptCount val="1"/>
                <c:pt idx="0">
                  <c:v>FIDEICOM.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datos!$S$3:$S$7</c:f>
              <c:numCache>
                <c:ptCount val="5"/>
                <c:pt idx="0">
                  <c:v>3412162</c:v>
                </c:pt>
                <c:pt idx="1">
                  <c:v>3999143</c:v>
                </c:pt>
                <c:pt idx="2">
                  <c:v>5484023</c:v>
                </c:pt>
                <c:pt idx="3">
                  <c:v>6250811</c:v>
                </c:pt>
                <c:pt idx="4">
                  <c:v>6702816</c:v>
                </c:pt>
              </c:numCache>
            </c:numRef>
          </c:val>
        </c:ser>
        <c:axId val="25801760"/>
        <c:axId val="30889249"/>
      </c:barChart>
      <c:catAx>
        <c:axId val="25801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89249"/>
        <c:crosses val="autoZero"/>
        <c:auto val="1"/>
        <c:lblOffset val="100"/>
        <c:noMultiLvlLbl val="0"/>
      </c:catAx>
      <c:valAx>
        <c:axId val="308892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801760"/>
        <c:crossesAt val="1"/>
        <c:crossBetween val="between"/>
        <c:dispUnits/>
        <c:majorUnit val="40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datos!$I$1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datos!$I$1</c:f>
              <c:strCache>
                <c:ptCount val="1"/>
                <c:pt idx="0">
                  <c:v>Si incurre en GT de Bs. 1,00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datos!$I$3:$I$7</c:f>
              <c:numCache>
                <c:ptCount val="5"/>
                <c:pt idx="0">
                  <c:v>1.0290146840605976</c:v>
                </c:pt>
                <c:pt idx="1">
                  <c:v>1.1372841585783595</c:v>
                </c:pt>
                <c:pt idx="2">
                  <c:v>1.1438930417887838</c:v>
                </c:pt>
                <c:pt idx="3">
                  <c:v>1.1415978894335148</c:v>
                </c:pt>
                <c:pt idx="4">
                  <c:v>1.1399943309961986</c:v>
                </c:pt>
              </c:numCache>
            </c:numRef>
          </c:val>
        </c:ser>
        <c:axId val="9567786"/>
        <c:axId val="19001211"/>
      </c:barChart>
      <c:catAx>
        <c:axId val="956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01211"/>
        <c:crosses val="autoZero"/>
        <c:auto val="1"/>
        <c:lblOffset val="100"/>
        <c:noMultiLvlLbl val="0"/>
      </c:catAx>
      <c:valAx>
        <c:axId val="19001211"/>
        <c:scaling>
          <c:orientation val="minMax"/>
        </c:scaling>
        <c:axPos val="l"/>
        <c:title>
          <c:tx>
            <c:strRef>
              <c:f>datos!$I$2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67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datos!$J$1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datos!$J$1</c:f>
              <c:strCache>
                <c:ptCount val="1"/>
                <c:pt idx="0">
                  <c:v>Si tiene Car.Cre. De Bs. 1,00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datos!$H$3:$H$7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datos!$J$3:$J$7</c:f>
              <c:numCache>
                <c:ptCount val="5"/>
                <c:pt idx="0">
                  <c:v>0.12394232721857443</c:v>
                </c:pt>
                <c:pt idx="1">
                  <c:v>0.1148164818527763</c:v>
                </c:pt>
                <c:pt idx="2">
                  <c:v>0.07559260687690984</c:v>
                </c:pt>
                <c:pt idx="3">
                  <c:v>0.10487919148651362</c:v>
                </c:pt>
                <c:pt idx="4">
                  <c:v>0.06484149855907781</c:v>
                </c:pt>
              </c:numCache>
            </c:numRef>
          </c:val>
        </c:ser>
        <c:axId val="36793172"/>
        <c:axId val="62703093"/>
      </c:barChart>
      <c:catAx>
        <c:axId val="367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1"/>
        <c:lblOffset val="100"/>
        <c:noMultiLvlLbl val="0"/>
      </c:catAx>
      <c:valAx>
        <c:axId val="62703093"/>
        <c:scaling>
          <c:orientation val="minMax"/>
        </c:scaling>
        <c:axPos val="l"/>
        <c:title>
          <c:tx>
            <c:strRef>
              <c:f>datos!$J$2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93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datos!$J$1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datos!$J$2</c:f>
              <c:strCache>
                <c:ptCount val="1"/>
                <c:pt idx="0">
                  <c:v>tiene ING. por C.C. de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datos!$H$3:$H$7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datos!$J$3:$J$7</c:f>
              <c:numCache>
                <c:ptCount val="5"/>
                <c:pt idx="0">
                  <c:v>0.12394232721857443</c:v>
                </c:pt>
                <c:pt idx="1">
                  <c:v>0.1148164818527763</c:v>
                </c:pt>
                <c:pt idx="2">
                  <c:v>0.07559260687690984</c:v>
                </c:pt>
                <c:pt idx="3">
                  <c:v>0.10487919148651362</c:v>
                </c:pt>
                <c:pt idx="4">
                  <c:v>0.06484149855907781</c:v>
                </c:pt>
              </c:numCache>
            </c:numRef>
          </c:val>
        </c:ser>
        <c:ser>
          <c:idx val="0"/>
          <c:order val="1"/>
          <c:tx>
            <c:strRef>
              <c:f>datos!$J$11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datos!$H$3:$H$7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datos!$J$12:$J$16</c:f>
              <c:numCache>
                <c:ptCount val="5"/>
              </c:numCache>
            </c:numRef>
          </c:val>
        </c:ser>
        <c:axId val="27456926"/>
        <c:axId val="45785743"/>
      </c:barChart>
      <c:catAx>
        <c:axId val="27456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1"/>
        <c:lblOffset val="100"/>
        <c:noMultiLvlLbl val="0"/>
      </c:catAx>
      <c:valAx>
        <c:axId val="457857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56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datos!$L$2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datos!$L$2</c:f>
              <c:strCache>
                <c:ptCount val="1"/>
                <c:pt idx="0">
                  <c:v>CARTERA DE CREDITOS/ACTIVO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9999FF"/>
                </a:solidFill>
              </a:ln>
            </c:spPr>
            <c:trendlineType val="poly"/>
            <c:order val="2"/>
            <c:forward val="1"/>
            <c:dispEq val="0"/>
            <c:dispRSqr val="0"/>
          </c:trendline>
          <c:cat>
            <c:strRef>
              <c:f>datos!$A$3:$A$7</c:f>
              <c:strCache>
                <c:ptCount val="5"/>
                <c:pt idx="0">
                  <c:v>A99</c:v>
                </c:pt>
                <c:pt idx="1">
                  <c:v>B99</c:v>
                </c:pt>
                <c:pt idx="2">
                  <c:v>A00</c:v>
                </c:pt>
                <c:pt idx="3">
                  <c:v>B00</c:v>
                </c:pt>
                <c:pt idx="4">
                  <c:v>A01</c:v>
                </c:pt>
              </c:strCache>
            </c:strRef>
          </c:cat>
          <c:val>
            <c:numRef>
              <c:f>datos!$L$3:$L$7</c:f>
              <c:numCache>
                <c:ptCount val="5"/>
                <c:pt idx="0">
                  <c:v>0.4367616339476131</c:v>
                </c:pt>
                <c:pt idx="1">
                  <c:v>0.4398415059718826</c:v>
                </c:pt>
                <c:pt idx="2">
                  <c:v>0.43189089337253495</c:v>
                </c:pt>
                <c:pt idx="3">
                  <c:v>0.41926744771369573</c:v>
                </c:pt>
                <c:pt idx="4">
                  <c:v>0.42812710294772854</c:v>
                </c:pt>
              </c:numCache>
            </c:numRef>
          </c:val>
        </c:ser>
        <c:axId val="9418504"/>
        <c:axId val="17657673"/>
      </c:barChart>
      <c:catAx>
        <c:axId val="941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1"/>
        <c:lblOffset val="100"/>
        <c:noMultiLvlLbl val="0"/>
      </c:catAx>
      <c:valAx>
        <c:axId val="17657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18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4</xdr:col>
      <xdr:colOff>228600</xdr:colOff>
      <xdr:row>11</xdr:row>
      <xdr:rowOff>142875</xdr:rowOff>
    </xdr:to>
    <xdr:graphicFrame>
      <xdr:nvGraphicFramePr>
        <xdr:cNvPr id="1" name="Chart 1"/>
        <xdr:cNvGraphicFramePr/>
      </xdr:nvGraphicFramePr>
      <xdr:xfrm>
        <a:off x="133350" y="666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0</xdr:row>
      <xdr:rowOff>85725</xdr:rowOff>
    </xdr:from>
    <xdr:to>
      <xdr:col>8</xdr:col>
      <xdr:colOff>523875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3467100" y="85725"/>
        <a:ext cx="31527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13</xdr:row>
      <xdr:rowOff>9525</xdr:rowOff>
    </xdr:from>
    <xdr:to>
      <xdr:col>4</xdr:col>
      <xdr:colOff>209550</xdr:colOff>
      <xdr:row>28</xdr:row>
      <xdr:rowOff>133350</xdr:rowOff>
    </xdr:to>
    <xdr:graphicFrame>
      <xdr:nvGraphicFramePr>
        <xdr:cNvPr id="3" name="Chart 3"/>
        <xdr:cNvGraphicFramePr/>
      </xdr:nvGraphicFramePr>
      <xdr:xfrm>
        <a:off x="95250" y="2114550"/>
        <a:ext cx="31623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409575</xdr:colOff>
      <xdr:row>13</xdr:row>
      <xdr:rowOff>0</xdr:rowOff>
    </xdr:from>
    <xdr:to>
      <xdr:col>8</xdr:col>
      <xdr:colOff>514350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457575" y="2105025"/>
        <a:ext cx="31527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30</xdr:row>
      <xdr:rowOff>38100</xdr:rowOff>
    </xdr:from>
    <xdr:to>
      <xdr:col>4</xdr:col>
      <xdr:colOff>609600</xdr:colOff>
      <xdr:row>44</xdr:row>
      <xdr:rowOff>9525</xdr:rowOff>
    </xdr:to>
    <xdr:graphicFrame>
      <xdr:nvGraphicFramePr>
        <xdr:cNvPr id="5" name="Chart 5"/>
        <xdr:cNvGraphicFramePr/>
      </xdr:nvGraphicFramePr>
      <xdr:xfrm>
        <a:off x="95250" y="4895850"/>
        <a:ext cx="356235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4</xdr:col>
      <xdr:colOff>247650</xdr:colOff>
      <xdr:row>12</xdr:row>
      <xdr:rowOff>38100</xdr:rowOff>
    </xdr:to>
    <xdr:graphicFrame>
      <xdr:nvGraphicFramePr>
        <xdr:cNvPr id="1" name="Chart 1"/>
        <xdr:cNvGraphicFramePr/>
      </xdr:nvGraphicFramePr>
      <xdr:xfrm>
        <a:off x="133350" y="104775"/>
        <a:ext cx="31623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504825</xdr:colOff>
      <xdr:row>0</xdr:row>
      <xdr:rowOff>85725</xdr:rowOff>
    </xdr:from>
    <xdr:to>
      <xdr:col>8</xdr:col>
      <xdr:colOff>628650</xdr:colOff>
      <xdr:row>12</xdr:row>
      <xdr:rowOff>28575</xdr:rowOff>
    </xdr:to>
    <xdr:graphicFrame>
      <xdr:nvGraphicFramePr>
        <xdr:cNvPr id="2" name="Chart 2"/>
        <xdr:cNvGraphicFramePr/>
      </xdr:nvGraphicFramePr>
      <xdr:xfrm>
        <a:off x="3552825" y="85725"/>
        <a:ext cx="31718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12</xdr:row>
      <xdr:rowOff>152400</xdr:rowOff>
    </xdr:from>
    <xdr:to>
      <xdr:col>8</xdr:col>
      <xdr:colOff>657225</xdr:colOff>
      <xdr:row>24</xdr:row>
      <xdr:rowOff>104775</xdr:rowOff>
    </xdr:to>
    <xdr:graphicFrame>
      <xdr:nvGraphicFramePr>
        <xdr:cNvPr id="3" name="Chart 5"/>
        <xdr:cNvGraphicFramePr/>
      </xdr:nvGraphicFramePr>
      <xdr:xfrm>
        <a:off x="3571875" y="2095500"/>
        <a:ext cx="318135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85725</xdr:rowOff>
    </xdr:from>
    <xdr:to>
      <xdr:col>4</xdr:col>
      <xdr:colOff>247650</xdr:colOff>
      <xdr:row>12</xdr:row>
      <xdr:rowOff>38100</xdr:rowOff>
    </xdr:to>
    <xdr:graphicFrame>
      <xdr:nvGraphicFramePr>
        <xdr:cNvPr id="1" name="Chart 1"/>
        <xdr:cNvGraphicFramePr/>
      </xdr:nvGraphicFramePr>
      <xdr:xfrm>
        <a:off x="114300" y="85725"/>
        <a:ext cx="318135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0</xdr:row>
      <xdr:rowOff>66675</xdr:rowOff>
    </xdr:from>
    <xdr:to>
      <xdr:col>8</xdr:col>
      <xdr:colOff>609600</xdr:colOff>
      <xdr:row>12</xdr:row>
      <xdr:rowOff>28575</xdr:rowOff>
    </xdr:to>
    <xdr:graphicFrame>
      <xdr:nvGraphicFramePr>
        <xdr:cNvPr id="2" name="Chart 2"/>
        <xdr:cNvGraphicFramePr/>
      </xdr:nvGraphicFramePr>
      <xdr:xfrm>
        <a:off x="3514725" y="66675"/>
        <a:ext cx="31908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13</xdr:row>
      <xdr:rowOff>0</xdr:rowOff>
    </xdr:from>
    <xdr:to>
      <xdr:col>4</xdr:col>
      <xdr:colOff>238125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85725" y="2105025"/>
        <a:ext cx="3200400" cy="191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447675</xdr:colOff>
      <xdr:row>13</xdr:row>
      <xdr:rowOff>9525</xdr:rowOff>
    </xdr:from>
    <xdr:to>
      <xdr:col>8</xdr:col>
      <xdr:colOff>609600</xdr:colOff>
      <xdr:row>24</xdr:row>
      <xdr:rowOff>152400</xdr:rowOff>
    </xdr:to>
    <xdr:graphicFrame>
      <xdr:nvGraphicFramePr>
        <xdr:cNvPr id="4" name="Chart 4"/>
        <xdr:cNvGraphicFramePr/>
      </xdr:nvGraphicFramePr>
      <xdr:xfrm>
        <a:off x="3495675" y="2114550"/>
        <a:ext cx="3209925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4</xdr:col>
      <xdr:colOff>257175</xdr:colOff>
      <xdr:row>37</xdr:row>
      <xdr:rowOff>152400</xdr:rowOff>
    </xdr:to>
    <xdr:graphicFrame>
      <xdr:nvGraphicFramePr>
        <xdr:cNvPr id="5" name="Chart 5"/>
        <xdr:cNvGraphicFramePr/>
      </xdr:nvGraphicFramePr>
      <xdr:xfrm>
        <a:off x="85725" y="4210050"/>
        <a:ext cx="32194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447675</xdr:colOff>
      <xdr:row>26</xdr:row>
      <xdr:rowOff>28575</xdr:rowOff>
    </xdr:from>
    <xdr:to>
      <xdr:col>8</xdr:col>
      <xdr:colOff>628650</xdr:colOff>
      <xdr:row>38</xdr:row>
      <xdr:rowOff>28575</xdr:rowOff>
    </xdr:to>
    <xdr:graphicFrame>
      <xdr:nvGraphicFramePr>
        <xdr:cNvPr id="6" name="Chart 6"/>
        <xdr:cNvGraphicFramePr/>
      </xdr:nvGraphicFramePr>
      <xdr:xfrm>
        <a:off x="3495675" y="4238625"/>
        <a:ext cx="32289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38</xdr:row>
      <xdr:rowOff>142875</xdr:rowOff>
    </xdr:from>
    <xdr:to>
      <xdr:col>4</xdr:col>
      <xdr:colOff>276225</xdr:colOff>
      <xdr:row>50</xdr:row>
      <xdr:rowOff>152400</xdr:rowOff>
    </xdr:to>
    <xdr:graphicFrame>
      <xdr:nvGraphicFramePr>
        <xdr:cNvPr id="7" name="Chart 7"/>
        <xdr:cNvGraphicFramePr/>
      </xdr:nvGraphicFramePr>
      <xdr:xfrm>
        <a:off x="85725" y="6296025"/>
        <a:ext cx="3238500" cy="1952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704850</xdr:colOff>
      <xdr:row>0</xdr:row>
      <xdr:rowOff>76200</xdr:rowOff>
    </xdr:from>
    <xdr:to>
      <xdr:col>13</xdr:col>
      <xdr:colOff>95250</xdr:colOff>
      <xdr:row>12</xdr:row>
      <xdr:rowOff>47625</xdr:rowOff>
    </xdr:to>
    <xdr:graphicFrame>
      <xdr:nvGraphicFramePr>
        <xdr:cNvPr id="8" name="Chart 8"/>
        <xdr:cNvGraphicFramePr/>
      </xdr:nvGraphicFramePr>
      <xdr:xfrm>
        <a:off x="6800850" y="76200"/>
        <a:ext cx="3200400" cy="1914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4</xdr:col>
      <xdr:colOff>342900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247650" y="104775"/>
        <a:ext cx="3143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0</xdr:row>
      <xdr:rowOff>114300</xdr:rowOff>
    </xdr:from>
    <xdr:to>
      <xdr:col>8</xdr:col>
      <xdr:colOff>619125</xdr:colOff>
      <xdr:row>15</xdr:row>
      <xdr:rowOff>123825</xdr:rowOff>
    </xdr:to>
    <xdr:graphicFrame>
      <xdr:nvGraphicFramePr>
        <xdr:cNvPr id="2" name="Chart 2"/>
        <xdr:cNvGraphicFramePr/>
      </xdr:nvGraphicFramePr>
      <xdr:xfrm>
        <a:off x="3571875" y="114300"/>
        <a:ext cx="3143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16</xdr:row>
      <xdr:rowOff>85725</xdr:rowOff>
    </xdr:from>
    <xdr:to>
      <xdr:col>4</xdr:col>
      <xdr:colOff>342900</xdr:colOff>
      <xdr:row>31</xdr:row>
      <xdr:rowOff>104775</xdr:rowOff>
    </xdr:to>
    <xdr:graphicFrame>
      <xdr:nvGraphicFramePr>
        <xdr:cNvPr id="3" name="Chart 3"/>
        <xdr:cNvGraphicFramePr/>
      </xdr:nvGraphicFramePr>
      <xdr:xfrm>
        <a:off x="238125" y="2676525"/>
        <a:ext cx="31527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514350</xdr:colOff>
      <xdr:row>16</xdr:row>
      <xdr:rowOff>66675</xdr:rowOff>
    </xdr:from>
    <xdr:to>
      <xdr:col>8</xdr:col>
      <xdr:colOff>619125</xdr:colOff>
      <xdr:row>31</xdr:row>
      <xdr:rowOff>85725</xdr:rowOff>
    </xdr:to>
    <xdr:graphicFrame>
      <xdr:nvGraphicFramePr>
        <xdr:cNvPr id="4" name="Chart 4"/>
        <xdr:cNvGraphicFramePr/>
      </xdr:nvGraphicFramePr>
      <xdr:xfrm>
        <a:off x="3562350" y="2657475"/>
        <a:ext cx="3152775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523875</xdr:colOff>
      <xdr:row>32</xdr:row>
      <xdr:rowOff>47625</xdr:rowOff>
    </xdr:from>
    <xdr:to>
      <xdr:col>8</xdr:col>
      <xdr:colOff>638175</xdr:colOff>
      <xdr:row>47</xdr:row>
      <xdr:rowOff>76200</xdr:rowOff>
    </xdr:to>
    <xdr:graphicFrame>
      <xdr:nvGraphicFramePr>
        <xdr:cNvPr id="5" name="Chart 5"/>
        <xdr:cNvGraphicFramePr/>
      </xdr:nvGraphicFramePr>
      <xdr:xfrm>
        <a:off x="3571875" y="5229225"/>
        <a:ext cx="3162300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257175</xdr:colOff>
      <xdr:row>32</xdr:row>
      <xdr:rowOff>152400</xdr:rowOff>
    </xdr:from>
    <xdr:to>
      <xdr:col>4</xdr:col>
      <xdr:colOff>371475</xdr:colOff>
      <xdr:row>51</xdr:row>
      <xdr:rowOff>28575</xdr:rowOff>
    </xdr:to>
    <xdr:graphicFrame>
      <xdr:nvGraphicFramePr>
        <xdr:cNvPr id="6" name="Chart 6"/>
        <xdr:cNvGraphicFramePr/>
      </xdr:nvGraphicFramePr>
      <xdr:xfrm>
        <a:off x="257175" y="5334000"/>
        <a:ext cx="3162300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52</xdr:row>
      <xdr:rowOff>9525</xdr:rowOff>
    </xdr:from>
    <xdr:to>
      <xdr:col>4</xdr:col>
      <xdr:colOff>400050</xdr:colOff>
      <xdr:row>70</xdr:row>
      <xdr:rowOff>57150</xdr:rowOff>
    </xdr:to>
    <xdr:graphicFrame>
      <xdr:nvGraphicFramePr>
        <xdr:cNvPr id="7" name="Chart 7"/>
        <xdr:cNvGraphicFramePr/>
      </xdr:nvGraphicFramePr>
      <xdr:xfrm>
        <a:off x="276225" y="8429625"/>
        <a:ext cx="317182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Z3" sqref="Z3"/>
    </sheetView>
  </sheetViews>
  <sheetFormatPr defaultColWidth="11.421875" defaultRowHeight="12.75"/>
  <cols>
    <col min="1" max="1" width="5.140625" style="11" bestFit="1" customWidth="1"/>
    <col min="2" max="2" width="23.57421875" style="0" bestFit="1" customWidth="1"/>
    <col min="3" max="3" width="37.28125" style="0" bestFit="1" customWidth="1"/>
    <col min="4" max="4" width="10.8515625" style="0" bestFit="1" customWidth="1"/>
    <col min="5" max="5" width="18.140625" style="0" bestFit="1" customWidth="1"/>
    <col min="6" max="6" width="29.7109375" style="0" bestFit="1" customWidth="1"/>
    <col min="7" max="7" width="31.28125" style="0" bestFit="1" customWidth="1"/>
    <col min="8" max="8" width="13.57421875" style="0" bestFit="1" customWidth="1"/>
    <col min="9" max="9" width="33.00390625" style="0" bestFit="1" customWidth="1"/>
    <col min="10" max="10" width="34.140625" style="0" bestFit="1" customWidth="1"/>
    <col min="11" max="11" width="7.8515625" style="0" bestFit="1" customWidth="1"/>
    <col min="12" max="12" width="30.7109375" style="0" bestFit="1" customWidth="1"/>
    <col min="13" max="13" width="36.421875" style="0" bestFit="1" customWidth="1"/>
    <col min="14" max="14" width="37.28125" style="0" bestFit="1" customWidth="1"/>
    <col min="15" max="16" width="36.421875" style="0" bestFit="1" customWidth="1"/>
    <col min="17" max="17" width="34.421875" style="0" bestFit="1" customWidth="1"/>
    <col min="18" max="18" width="36.00390625" style="0" bestFit="1" customWidth="1"/>
    <col min="19" max="19" width="14.28125" style="0" bestFit="1" customWidth="1"/>
    <col min="20" max="20" width="22.7109375" style="0" bestFit="1" customWidth="1"/>
    <col min="21" max="21" width="13.28125" style="0" bestFit="1" customWidth="1"/>
    <col min="22" max="22" width="18.7109375" style="0" bestFit="1" customWidth="1"/>
    <col min="23" max="23" width="27.28125" style="0" bestFit="1" customWidth="1"/>
    <col min="24" max="25" width="12.8515625" style="0" bestFit="1" customWidth="1"/>
  </cols>
  <sheetData>
    <row r="1" spans="1:23" ht="12.75">
      <c r="A1" s="14"/>
      <c r="B1" s="15" t="s">
        <v>0</v>
      </c>
      <c r="C1" s="16"/>
      <c r="D1" s="17"/>
      <c r="E1" s="17"/>
      <c r="F1" s="17"/>
      <c r="G1" s="17"/>
      <c r="H1" s="18" t="s">
        <v>6</v>
      </c>
      <c r="I1" s="19" t="s">
        <v>7</v>
      </c>
      <c r="J1" s="19" t="s">
        <v>9</v>
      </c>
      <c r="K1" s="20" t="s">
        <v>10</v>
      </c>
      <c r="L1" s="21"/>
      <c r="M1" s="21"/>
      <c r="N1" s="21"/>
      <c r="O1" s="21"/>
      <c r="P1" s="21"/>
      <c r="Q1" s="6" t="s">
        <v>16</v>
      </c>
      <c r="R1" s="21"/>
      <c r="S1" s="80" t="s">
        <v>68</v>
      </c>
      <c r="T1" s="81" t="s">
        <v>99</v>
      </c>
      <c r="U1" s="47" t="s">
        <v>100</v>
      </c>
      <c r="V1" s="47" t="s">
        <v>101</v>
      </c>
      <c r="W1" s="45" t="s">
        <v>102</v>
      </c>
    </row>
    <row r="2" spans="1:26" ht="12.75">
      <c r="A2" s="22" t="s">
        <v>24</v>
      </c>
      <c r="B2" s="24" t="s">
        <v>108</v>
      </c>
      <c r="C2" s="24" t="s">
        <v>1</v>
      </c>
      <c r="D2" s="24" t="s">
        <v>2</v>
      </c>
      <c r="E2" s="23" t="s">
        <v>3</v>
      </c>
      <c r="F2" s="23" t="s">
        <v>4</v>
      </c>
      <c r="G2" s="23" t="s">
        <v>5</v>
      </c>
      <c r="H2" s="22" t="s">
        <v>24</v>
      </c>
      <c r="I2" s="25" t="s">
        <v>8</v>
      </c>
      <c r="J2" s="25" t="s">
        <v>25</v>
      </c>
      <c r="K2" s="26" t="s">
        <v>24</v>
      </c>
      <c r="L2" s="27" t="s">
        <v>11</v>
      </c>
      <c r="M2" s="27" t="s">
        <v>12</v>
      </c>
      <c r="N2" s="28" t="s">
        <v>13</v>
      </c>
      <c r="O2" s="27" t="s">
        <v>14</v>
      </c>
      <c r="P2" s="27" t="s">
        <v>15</v>
      </c>
      <c r="Q2" s="28" t="s">
        <v>17</v>
      </c>
      <c r="R2" s="28" t="s">
        <v>18</v>
      </c>
      <c r="S2" s="84" t="s">
        <v>106</v>
      </c>
      <c r="T2" s="9" t="s">
        <v>107</v>
      </c>
      <c r="U2" s="82" t="s">
        <v>103</v>
      </c>
      <c r="V2" s="82" t="s">
        <v>104</v>
      </c>
      <c r="W2" s="83" t="s">
        <v>105</v>
      </c>
      <c r="X2" s="87" t="s">
        <v>109</v>
      </c>
      <c r="Z2" s="83" t="s">
        <v>110</v>
      </c>
    </row>
    <row r="3" spans="1:26" ht="12.75">
      <c r="A3" s="29" t="s">
        <v>19</v>
      </c>
      <c r="B3" s="30">
        <v>5590942</v>
      </c>
      <c r="C3" s="30">
        <v>433799</v>
      </c>
      <c r="D3" s="30">
        <v>1156222</v>
      </c>
      <c r="E3" s="30">
        <v>545491</v>
      </c>
      <c r="F3" s="30">
        <v>819735</v>
      </c>
      <c r="G3" s="30">
        <v>107118</v>
      </c>
      <c r="H3" s="29" t="s">
        <v>19</v>
      </c>
      <c r="I3" s="37">
        <v>1.0290146840605976</v>
      </c>
      <c r="J3" s="40">
        <v>0.12394232721857443</v>
      </c>
      <c r="K3" s="29" t="s">
        <v>19</v>
      </c>
      <c r="L3" s="31">
        <v>0.4367616339476131</v>
      </c>
      <c r="M3" s="32">
        <v>0.07758960833433794</v>
      </c>
      <c r="N3" s="32">
        <v>1.1011251754844986</v>
      </c>
      <c r="O3" s="32">
        <v>0.3714061185959657</v>
      </c>
      <c r="P3" s="32">
        <v>0.4717874249062896</v>
      </c>
      <c r="Q3" s="32">
        <v>0.45675098523560803</v>
      </c>
      <c r="R3" s="32">
        <v>0.11300664278428942</v>
      </c>
      <c r="S3" s="79">
        <v>3412162</v>
      </c>
      <c r="T3" s="78">
        <v>9468863</v>
      </c>
      <c r="U3" s="78">
        <v>424264</v>
      </c>
      <c r="V3" s="78">
        <v>1714793</v>
      </c>
      <c r="W3" s="78">
        <v>11086107</v>
      </c>
      <c r="X3" s="78">
        <v>2853902</v>
      </c>
      <c r="Y3" s="78">
        <v>878515</v>
      </c>
      <c r="Z3">
        <v>12800900</v>
      </c>
    </row>
    <row r="4" spans="1:26" ht="12.75">
      <c r="A4" s="29" t="s">
        <v>20</v>
      </c>
      <c r="B4" s="30">
        <v>6219954</v>
      </c>
      <c r="C4" s="30">
        <v>482266</v>
      </c>
      <c r="D4" s="30">
        <v>950272</v>
      </c>
      <c r="E4" s="30">
        <v>343908</v>
      </c>
      <c r="F4" s="30">
        <v>869244</v>
      </c>
      <c r="G4" s="30">
        <v>-27208</v>
      </c>
      <c r="H4" s="29" t="s">
        <v>20</v>
      </c>
      <c r="I4" s="37">
        <v>1.1372841585783595</v>
      </c>
      <c r="J4" s="37">
        <v>0.1148164818527763</v>
      </c>
      <c r="K4" s="29" t="s">
        <v>20</v>
      </c>
      <c r="L4" s="31">
        <v>0.4398415059718826</v>
      </c>
      <c r="M4" s="31">
        <v>0.007217484776739539</v>
      </c>
      <c r="N4" s="32">
        <v>1.0180481311143643</v>
      </c>
      <c r="O4" s="32">
        <v>0.29409721353165275</v>
      </c>
      <c r="P4" s="32">
        <v>0.3619048019935345</v>
      </c>
      <c r="Q4" s="32">
        <v>0.4301166373703268</v>
      </c>
      <c r="R4" s="32">
        <v>0.10859898507411854</v>
      </c>
      <c r="S4" s="79">
        <v>3999143</v>
      </c>
      <c r="T4" s="78">
        <v>10687496</v>
      </c>
      <c r="U4" s="78">
        <v>474462</v>
      </c>
      <c r="V4" s="78">
        <v>1879152</v>
      </c>
      <c r="W4" s="78">
        <v>12262201</v>
      </c>
      <c r="X4" s="78">
        <v>2297079</v>
      </c>
      <c r="Y4" s="78">
        <v>1975387</v>
      </c>
      <c r="Z4">
        <v>14141353</v>
      </c>
    </row>
    <row r="5" spans="1:26" ht="12.75">
      <c r="A5" s="33" t="s">
        <v>21</v>
      </c>
      <c r="B5" s="34">
        <v>6695351</v>
      </c>
      <c r="C5" s="34">
        <v>516412</v>
      </c>
      <c r="D5" s="34">
        <v>932594</v>
      </c>
      <c r="E5" s="34">
        <v>354640</v>
      </c>
      <c r="F5" s="34">
        <v>879613</v>
      </c>
      <c r="G5" s="34">
        <v>-47115</v>
      </c>
      <c r="H5" s="33" t="s">
        <v>21</v>
      </c>
      <c r="I5" s="38">
        <v>1.1438930417887838</v>
      </c>
      <c r="J5" s="38">
        <v>0.07559260687690984</v>
      </c>
      <c r="K5" s="33" t="s">
        <v>21</v>
      </c>
      <c r="L5" s="35">
        <v>0.43189089337253495</v>
      </c>
      <c r="M5" s="36">
        <v>0.07712993687709577</v>
      </c>
      <c r="N5" s="36">
        <v>1.017611906772112</v>
      </c>
      <c r="O5" s="36">
        <v>0.3089101498254592</v>
      </c>
      <c r="P5" s="36">
        <v>0.3802726588418969</v>
      </c>
      <c r="Q5" s="36">
        <v>0.4139705589777307</v>
      </c>
      <c r="R5" s="36">
        <v>0.10652354312672538</v>
      </c>
      <c r="S5" s="79">
        <v>5484023</v>
      </c>
      <c r="T5" s="78">
        <v>11707274</v>
      </c>
      <c r="U5" s="78">
        <v>527767</v>
      </c>
      <c r="V5" s="78">
        <v>2051002</v>
      </c>
      <c r="W5" s="78">
        <v>13451411</v>
      </c>
      <c r="X5" s="78">
        <v>2647902</v>
      </c>
      <c r="Y5" s="78">
        <f>SUM(Y3:Y4)</f>
        <v>2853902</v>
      </c>
      <c r="Z5">
        <v>15502413</v>
      </c>
    </row>
    <row r="6" spans="1:26" ht="12.75">
      <c r="A6" s="12" t="s">
        <v>22</v>
      </c>
      <c r="B6" s="1">
        <v>7880143</v>
      </c>
      <c r="C6" s="1">
        <v>518046</v>
      </c>
      <c r="D6" s="1">
        <v>962885</v>
      </c>
      <c r="E6" s="1">
        <v>352704</v>
      </c>
      <c r="F6" s="1">
        <v>880696</v>
      </c>
      <c r="G6" s="1">
        <v>-30973</v>
      </c>
      <c r="H6" s="12" t="s">
        <v>22</v>
      </c>
      <c r="I6" s="2">
        <v>1.1415978894335148</v>
      </c>
      <c r="J6" s="2">
        <v>0.10487919148651362</v>
      </c>
      <c r="K6" s="12" t="s">
        <v>22</v>
      </c>
      <c r="L6" s="4">
        <v>0.41926744771369573</v>
      </c>
      <c r="M6" s="4">
        <v>0.06574068516269312</v>
      </c>
      <c r="N6" s="4">
        <v>1.0122826930427027</v>
      </c>
      <c r="O6" s="4">
        <v>0.31047504668382064</v>
      </c>
      <c r="P6" s="4">
        <v>0.36629919460787114</v>
      </c>
      <c r="Q6" s="4">
        <v>0.34103053035224107</v>
      </c>
      <c r="R6" s="4">
        <v>0.08946803782627871</v>
      </c>
      <c r="S6" s="79">
        <v>6250811</v>
      </c>
      <c r="T6" s="78">
        <v>14582231</v>
      </c>
      <c r="U6" s="78">
        <v>620399</v>
      </c>
      <c r="V6" s="78">
        <v>2364811</v>
      </c>
      <c r="W6" s="78">
        <v>16430216</v>
      </c>
      <c r="X6" s="78">
        <v>3589171</v>
      </c>
      <c r="Y6" s="78"/>
      <c r="Z6">
        <v>18795027</v>
      </c>
    </row>
    <row r="7" spans="1:26" ht="12.75">
      <c r="A7" s="13" t="s">
        <v>23</v>
      </c>
      <c r="B7" s="1">
        <v>8091839</v>
      </c>
      <c r="C7" s="1">
        <v>645153</v>
      </c>
      <c r="D7" s="1">
        <v>990433</v>
      </c>
      <c r="E7" s="1">
        <v>353373</v>
      </c>
      <c r="F7" s="1">
        <v>971097</v>
      </c>
      <c r="G7" s="1">
        <v>-26932</v>
      </c>
      <c r="H7" s="13" t="s">
        <v>23</v>
      </c>
      <c r="I7" s="2">
        <v>1.1399943309961986</v>
      </c>
      <c r="J7" s="2">
        <v>0.06484149855907781</v>
      </c>
      <c r="K7" s="13" t="s">
        <v>23</v>
      </c>
      <c r="L7" s="4">
        <v>0.42812710294772854</v>
      </c>
      <c r="M7" s="4">
        <v>0.07972884779343731</v>
      </c>
      <c r="N7" s="4">
        <v>0.9808123034380992</v>
      </c>
      <c r="O7" s="4">
        <v>0.28567414597234453</v>
      </c>
      <c r="P7" s="4">
        <v>0.3567863752520362</v>
      </c>
      <c r="Q7" s="4">
        <v>0.31384223918575066</v>
      </c>
      <c r="R7" s="4">
        <v>0.08321307900317457</v>
      </c>
      <c r="S7" s="79">
        <v>6702816</v>
      </c>
      <c r="T7" s="78">
        <v>14306832</v>
      </c>
      <c r="U7" s="78">
        <v>727050</v>
      </c>
      <c r="V7" s="78">
        <v>2742105</v>
      </c>
      <c r="W7" s="78">
        <v>16158448</v>
      </c>
      <c r="X7" s="78">
        <v>3295304</v>
      </c>
      <c r="Y7" s="78"/>
      <c r="Z7">
        <v>18900553</v>
      </c>
    </row>
    <row r="8" spans="1:21" ht="12.75">
      <c r="A8" s="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85">
        <v>25848955</v>
      </c>
      <c r="T8" s="48"/>
      <c r="U8" s="48"/>
    </row>
    <row r="9" spans="1:21" ht="12.75">
      <c r="A9" s="9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21" ht="12.75">
      <c r="A10" s="74"/>
      <c r="B10" s="48"/>
      <c r="C10" s="48"/>
      <c r="D10" s="48"/>
      <c r="E10" s="48"/>
      <c r="F10" s="48"/>
      <c r="G10" s="48"/>
      <c r="H10" s="48"/>
      <c r="I10" s="48"/>
      <c r="J10" s="86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10" ht="12.75">
      <c r="A11" s="8"/>
      <c r="B11" s="39"/>
      <c r="J11" s="3"/>
    </row>
    <row r="12" spans="1:10" ht="12.75">
      <c r="A12" s="74"/>
      <c r="J12" s="41"/>
    </row>
    <row r="13" spans="1:10" ht="12.75">
      <c r="A13" s="8"/>
      <c r="J13" s="41"/>
    </row>
    <row r="14" spans="1:10" ht="12.75">
      <c r="A14" s="75"/>
      <c r="J14" s="41"/>
    </row>
    <row r="15" spans="1:10" ht="12.75">
      <c r="A15" s="8"/>
      <c r="J15" s="42"/>
    </row>
    <row r="16" spans="1:10" ht="12.75">
      <c r="A16" s="76"/>
      <c r="J16" s="43"/>
    </row>
    <row r="17" ht="12.75">
      <c r="A17" s="8"/>
    </row>
    <row r="18" ht="12.75">
      <c r="A18" s="77"/>
    </row>
    <row r="20" ht="12.75">
      <c r="A20" s="7"/>
    </row>
    <row r="21" ht="12.75">
      <c r="A21" s="9"/>
    </row>
    <row r="22" spans="1:10" ht="12.75">
      <c r="A22" s="74"/>
      <c r="J22" s="19"/>
    </row>
    <row r="23" spans="1:10" ht="12.75">
      <c r="A23" s="8"/>
      <c r="B23" s="39"/>
      <c r="J23" s="3"/>
    </row>
    <row r="24" spans="1:10" ht="12.75">
      <c r="A24" s="74"/>
      <c r="J24" s="41"/>
    </row>
    <row r="25" spans="1:10" ht="12.75">
      <c r="A25" s="8"/>
      <c r="J25" s="41"/>
    </row>
    <row r="26" spans="1:10" ht="12.75">
      <c r="A26" s="75"/>
      <c r="J26" s="41"/>
    </row>
    <row r="27" spans="1:10" ht="12.75">
      <c r="A27" s="8"/>
      <c r="J27" s="42"/>
    </row>
    <row r="28" spans="1:10" ht="12.75">
      <c r="A28" s="76"/>
      <c r="J28" s="43"/>
    </row>
    <row r="29" ht="12.75">
      <c r="A29" s="8"/>
    </row>
    <row r="30" ht="12.75">
      <c r="A30" s="77"/>
    </row>
    <row r="32" spans="1:10" ht="12.75">
      <c r="A32" s="74"/>
      <c r="J32" s="19"/>
    </row>
    <row r="33" spans="1:10" ht="12.75">
      <c r="A33" s="8"/>
      <c r="B33" s="39"/>
      <c r="J33" s="3"/>
    </row>
    <row r="34" spans="1:10" ht="12.75">
      <c r="A34" s="74"/>
      <c r="J34" s="41"/>
    </row>
    <row r="35" spans="1:10" ht="12.75">
      <c r="A35" s="8"/>
      <c r="J35" s="41"/>
    </row>
    <row r="36" spans="1:10" ht="12.75">
      <c r="A36" s="75"/>
      <c r="J36" s="41"/>
    </row>
    <row r="37" spans="1:10" ht="12.75">
      <c r="A37" s="8"/>
      <c r="J37" s="42"/>
    </row>
    <row r="38" spans="1:10" ht="12.75">
      <c r="A38" s="76"/>
      <c r="J38" s="43"/>
    </row>
    <row r="39" ht="12.75">
      <c r="A39" s="8"/>
    </row>
    <row r="40" ht="12.75">
      <c r="A40" s="77"/>
    </row>
    <row r="42" spans="1:10" ht="12.75">
      <c r="A42" s="74"/>
      <c r="J42" s="19"/>
    </row>
    <row r="43" spans="1:10" ht="12.75">
      <c r="A43" s="8"/>
      <c r="B43" s="39"/>
      <c r="J43" s="3"/>
    </row>
    <row r="44" spans="1:10" ht="12.75">
      <c r="A44" s="74"/>
      <c r="J44" s="41"/>
    </row>
    <row r="45" spans="1:10" ht="12.75">
      <c r="A45" s="8"/>
      <c r="J45" s="41"/>
    </row>
    <row r="46" spans="1:10" ht="12.75">
      <c r="A46" s="75"/>
      <c r="J46" s="41"/>
    </row>
    <row r="47" spans="1:10" ht="12.75">
      <c r="A47" s="8"/>
      <c r="J47" s="42"/>
    </row>
    <row r="48" spans="1:10" ht="12.75">
      <c r="A48" s="76"/>
      <c r="J48" s="43"/>
    </row>
    <row r="49" ht="12.75">
      <c r="A49" s="8"/>
    </row>
    <row r="50" ht="12.75">
      <c r="A50" s="77"/>
    </row>
    <row r="52" spans="1:10" ht="12.75">
      <c r="A52" s="74"/>
      <c r="J52" s="19"/>
    </row>
    <row r="53" spans="1:10" ht="12.75">
      <c r="A53" s="8"/>
      <c r="B53" s="39"/>
      <c r="J53" s="3"/>
    </row>
    <row r="54" spans="1:10" ht="12.75">
      <c r="A54" s="74"/>
      <c r="J54" s="41"/>
    </row>
    <row r="55" spans="1:10" ht="12.75">
      <c r="A55" s="8"/>
      <c r="J55" s="41"/>
    </row>
    <row r="56" spans="1:10" ht="12.75">
      <c r="A56" s="75"/>
      <c r="J56" s="41"/>
    </row>
    <row r="57" spans="1:10" ht="12.75">
      <c r="A57" s="8"/>
      <c r="J57" s="42"/>
    </row>
    <row r="58" spans="1:10" ht="12.75">
      <c r="A58" s="76"/>
      <c r="J58" s="43"/>
    </row>
    <row r="59" ht="12.75">
      <c r="A59" s="8"/>
    </row>
    <row r="60" ht="12.75">
      <c r="A60" s="77"/>
    </row>
    <row r="62" spans="1:10" ht="12.75">
      <c r="A62" s="74"/>
      <c r="J62" s="19"/>
    </row>
    <row r="63" spans="1:10" ht="12.75">
      <c r="A63" s="8"/>
      <c r="B63" s="39"/>
      <c r="J63" s="3"/>
    </row>
    <row r="64" spans="1:10" ht="12.75">
      <c r="A64" s="74"/>
      <c r="J64" s="41"/>
    </row>
    <row r="65" spans="1:10" ht="12.75">
      <c r="A65" s="8"/>
      <c r="J65" s="41"/>
    </row>
    <row r="66" spans="1:10" ht="12.75">
      <c r="A66" s="75"/>
      <c r="J66" s="41"/>
    </row>
    <row r="67" spans="1:10" ht="12.75">
      <c r="A67" s="8"/>
      <c r="J67" s="42"/>
    </row>
    <row r="68" spans="1:10" ht="12.75">
      <c r="A68" s="76"/>
      <c r="J68" s="43"/>
    </row>
    <row r="69" ht="12.75">
      <c r="A69" s="8"/>
    </row>
    <row r="70" ht="12.75">
      <c r="A70" s="77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10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4" sqref="A34"/>
    </sheetView>
  </sheetViews>
  <sheetFormatPr defaultColWidth="11.421875" defaultRowHeight="12.75"/>
  <cols>
    <col min="1" max="1" width="40.57421875" style="0" bestFit="1" customWidth="1"/>
    <col min="2" max="2" width="9.140625" style="0" bestFit="1" customWidth="1"/>
    <col min="3" max="4" width="9.140625" style="0" customWidth="1"/>
    <col min="5" max="6" width="9.140625" style="0" bestFit="1" customWidth="1"/>
    <col min="7" max="8" width="11.57421875" style="0" bestFit="1" customWidth="1"/>
    <col min="9" max="9" width="8.421875" style="0" bestFit="1" customWidth="1"/>
  </cols>
  <sheetData>
    <row r="1" spans="1:11" ht="12.75">
      <c r="A1" s="48"/>
      <c r="B1" s="49" t="s">
        <v>19</v>
      </c>
      <c r="C1" s="50" t="s">
        <v>20</v>
      </c>
      <c r="D1" s="50" t="s">
        <v>21</v>
      </c>
      <c r="E1" s="50" t="s">
        <v>22</v>
      </c>
      <c r="F1" s="50" t="s">
        <v>23</v>
      </c>
      <c r="G1" s="56" t="s">
        <v>19</v>
      </c>
      <c r="H1" s="57" t="s">
        <v>20</v>
      </c>
      <c r="I1" s="57" t="s">
        <v>21</v>
      </c>
      <c r="J1" s="57" t="s">
        <v>22</v>
      </c>
      <c r="K1" s="57" t="s">
        <v>23</v>
      </c>
    </row>
    <row r="2" spans="1:11" ht="12.75">
      <c r="A2" s="45" t="s">
        <v>61</v>
      </c>
      <c r="B2" s="51" t="s">
        <v>59</v>
      </c>
      <c r="C2" s="52" t="s">
        <v>59</v>
      </c>
      <c r="D2" s="53" t="s">
        <v>66</v>
      </c>
      <c r="E2" s="54" t="s">
        <v>66</v>
      </c>
      <c r="F2" s="55" t="s">
        <v>66</v>
      </c>
      <c r="G2" s="58" t="s">
        <v>60</v>
      </c>
      <c r="H2" s="59" t="s">
        <v>60</v>
      </c>
      <c r="I2" s="60" t="s">
        <v>67</v>
      </c>
      <c r="J2" s="61" t="s">
        <v>67</v>
      </c>
      <c r="K2" s="62" t="s">
        <v>67</v>
      </c>
    </row>
    <row r="3" spans="1:11" ht="12.75">
      <c r="A3" s="45" t="s">
        <v>27</v>
      </c>
      <c r="B3" s="46">
        <v>1650444</v>
      </c>
      <c r="C3" s="47">
        <v>1318479</v>
      </c>
      <c r="D3" s="1">
        <v>1330348</v>
      </c>
      <c r="E3" s="46">
        <v>1320586</v>
      </c>
      <c r="F3" s="46">
        <v>1437834</v>
      </c>
      <c r="G3" s="46">
        <v>38382.41860465116</v>
      </c>
      <c r="H3" s="47">
        <v>29965.43181818182</v>
      </c>
      <c r="I3" s="1">
        <v>31674.95238095238</v>
      </c>
      <c r="J3" s="46">
        <v>31442.52380952381</v>
      </c>
      <c r="K3" s="46">
        <v>36867.53846153846</v>
      </c>
    </row>
    <row r="4" spans="1:11" ht="12.75">
      <c r="A4" s="45" t="s">
        <v>28</v>
      </c>
      <c r="B4" s="46">
        <v>35288</v>
      </c>
      <c r="C4" s="47">
        <v>30363</v>
      </c>
      <c r="D4" s="1">
        <v>45266</v>
      </c>
      <c r="E4" s="46">
        <v>42230</v>
      </c>
      <c r="F4" s="46">
        <v>37838</v>
      </c>
      <c r="G4" s="46">
        <v>820.6511627906976</v>
      </c>
      <c r="H4" s="47">
        <v>690.0681818181819</v>
      </c>
      <c r="I4" s="1">
        <v>1077.7619047619048</v>
      </c>
      <c r="J4" s="46">
        <v>1005.4761904761905</v>
      </c>
      <c r="K4" s="46">
        <v>970.2051282051282</v>
      </c>
    </row>
    <row r="5" spans="1:11" ht="12.75">
      <c r="A5" s="45" t="s">
        <v>29</v>
      </c>
      <c r="B5" s="46">
        <v>165209</v>
      </c>
      <c r="C5" s="47">
        <v>291285</v>
      </c>
      <c r="D5" s="1">
        <v>312917</v>
      </c>
      <c r="E5" s="46">
        <v>277360</v>
      </c>
      <c r="F5" s="46">
        <v>356796</v>
      </c>
      <c r="G5" s="46">
        <v>3842.0697674418607</v>
      </c>
      <c r="H5" s="47">
        <v>6620.113636363636</v>
      </c>
      <c r="I5" s="1">
        <v>7450.4047619047615</v>
      </c>
      <c r="J5" s="46">
        <v>6603.809523809524</v>
      </c>
      <c r="K5" s="46">
        <v>9148.615384615385</v>
      </c>
    </row>
    <row r="6" spans="1:11" ht="12.75">
      <c r="A6" s="45" t="s">
        <v>30</v>
      </c>
      <c r="B6" s="46">
        <v>1156222</v>
      </c>
      <c r="C6" s="47">
        <v>950272</v>
      </c>
      <c r="D6" s="1">
        <v>932594</v>
      </c>
      <c r="E6" s="46">
        <v>962885</v>
      </c>
      <c r="F6" s="46">
        <v>990433</v>
      </c>
      <c r="G6" s="46">
        <v>26888.883720930233</v>
      </c>
      <c r="H6" s="47">
        <v>21597.090909090908</v>
      </c>
      <c r="I6" s="1">
        <v>22204.619047619046</v>
      </c>
      <c r="J6" s="46">
        <v>22925.833333333332</v>
      </c>
      <c r="K6" s="46">
        <v>25395.71794871795</v>
      </c>
    </row>
    <row r="7" spans="1:11" ht="12.75">
      <c r="A7" s="45" t="s">
        <v>31</v>
      </c>
      <c r="B7" s="46">
        <v>14647</v>
      </c>
      <c r="C7" s="47">
        <v>16423</v>
      </c>
      <c r="D7" s="1">
        <v>20343</v>
      </c>
      <c r="E7" s="46">
        <v>20256</v>
      </c>
      <c r="F7" s="46">
        <v>36534</v>
      </c>
      <c r="G7" s="46">
        <v>340.6279069767442</v>
      </c>
      <c r="H7" s="47">
        <v>373.25</v>
      </c>
      <c r="I7" s="1">
        <v>484.35714285714283</v>
      </c>
      <c r="J7" s="46">
        <v>482.2857142857143</v>
      </c>
      <c r="K7" s="46">
        <v>936.7692307692307</v>
      </c>
    </row>
    <row r="8" spans="1:11" ht="12.75">
      <c r="A8" s="45" t="s">
        <v>32</v>
      </c>
      <c r="B8" s="46">
        <v>31784</v>
      </c>
      <c r="C8" s="47">
        <v>15735</v>
      </c>
      <c r="D8" s="1">
        <v>15466</v>
      </c>
      <c r="E8" s="46">
        <v>17626</v>
      </c>
      <c r="F8" s="46">
        <v>15988</v>
      </c>
      <c r="G8" s="46">
        <v>739.1627906976744</v>
      </c>
      <c r="H8" s="47">
        <v>357.6136363636364</v>
      </c>
      <c r="I8" s="1">
        <v>368.23809523809524</v>
      </c>
      <c r="J8" s="46">
        <v>419.6666666666667</v>
      </c>
      <c r="K8" s="46">
        <v>409.94871794871796</v>
      </c>
    </row>
    <row r="9" spans="1:11" ht="12.75">
      <c r="A9" s="45" t="s">
        <v>33</v>
      </c>
      <c r="B9" s="46">
        <v>612985</v>
      </c>
      <c r="C9" s="47">
        <v>387761</v>
      </c>
      <c r="D9" s="1">
        <v>410958</v>
      </c>
      <c r="E9" s="46">
        <v>410009</v>
      </c>
      <c r="F9" s="46">
        <v>410752</v>
      </c>
      <c r="G9" s="46">
        <v>14255.46511627907</v>
      </c>
      <c r="H9" s="47">
        <v>8812.75</v>
      </c>
      <c r="I9" s="1">
        <v>9784.714285714286</v>
      </c>
      <c r="J9" s="46">
        <v>9762.119047619048</v>
      </c>
      <c r="K9" s="46">
        <v>10532.102564102564</v>
      </c>
    </row>
    <row r="10" spans="1:11" ht="12.75">
      <c r="A10" s="45" t="s">
        <v>34</v>
      </c>
      <c r="B10" s="46">
        <v>545491</v>
      </c>
      <c r="C10" s="47">
        <v>343908</v>
      </c>
      <c r="D10" s="1">
        <v>354640</v>
      </c>
      <c r="E10" s="46">
        <v>352704</v>
      </c>
      <c r="F10" s="46">
        <v>353373</v>
      </c>
      <c r="G10" s="46">
        <v>12685.837209302326</v>
      </c>
      <c r="H10" s="47">
        <v>7816.090909090909</v>
      </c>
      <c r="I10" s="1">
        <v>8443.809523809523</v>
      </c>
      <c r="J10" s="46">
        <v>8397.714285714286</v>
      </c>
      <c r="K10" s="46">
        <v>9060.846153846154</v>
      </c>
    </row>
    <row r="11" spans="1:11" ht="12.75">
      <c r="A11" s="45" t="s">
        <v>35</v>
      </c>
      <c r="B11" s="46">
        <v>145</v>
      </c>
      <c r="C11" s="47">
        <v>196</v>
      </c>
      <c r="D11" s="1">
        <v>278</v>
      </c>
      <c r="E11" s="46">
        <v>278</v>
      </c>
      <c r="F11" s="46">
        <v>455</v>
      </c>
      <c r="G11" s="46">
        <v>3.372093023255814</v>
      </c>
      <c r="H11" s="47">
        <v>4.454545454545454</v>
      </c>
      <c r="I11" s="1">
        <v>6.619047619047619</v>
      </c>
      <c r="J11" s="46">
        <v>6.619047619047619</v>
      </c>
      <c r="K11" s="46">
        <v>11.666666666666666</v>
      </c>
    </row>
    <row r="12" spans="1:11" ht="12.75">
      <c r="A12" s="45" t="s">
        <v>36</v>
      </c>
      <c r="B12" s="46">
        <v>4493</v>
      </c>
      <c r="C12" s="47">
        <v>6210</v>
      </c>
      <c r="D12" s="1">
        <v>8992</v>
      </c>
      <c r="E12" s="46">
        <v>6087</v>
      </c>
      <c r="F12" s="46">
        <v>5518</v>
      </c>
      <c r="G12" s="46">
        <v>104.48837209302326</v>
      </c>
      <c r="H12" s="47">
        <v>141.13636363636363</v>
      </c>
      <c r="I12" s="1">
        <v>214.0952380952381</v>
      </c>
      <c r="J12" s="46">
        <v>144.92857142857142</v>
      </c>
      <c r="K12" s="46">
        <v>141.48717948717947</v>
      </c>
    </row>
    <row r="13" spans="1:11" ht="12.75">
      <c r="A13" s="45" t="s">
        <v>37</v>
      </c>
      <c r="B13" s="46">
        <v>49391</v>
      </c>
      <c r="C13" s="47">
        <v>30225</v>
      </c>
      <c r="D13" s="1">
        <v>36847</v>
      </c>
      <c r="E13" s="46">
        <v>42460</v>
      </c>
      <c r="F13" s="46">
        <v>39979</v>
      </c>
      <c r="G13" s="46">
        <v>1148.6279069767443</v>
      </c>
      <c r="H13" s="47">
        <v>686.9318181818181</v>
      </c>
      <c r="I13" s="1">
        <v>877.3095238095239</v>
      </c>
      <c r="J13" s="46">
        <v>1010.952380952381</v>
      </c>
      <c r="K13" s="46">
        <v>1025.1025641025642</v>
      </c>
    </row>
    <row r="14" spans="1:11" ht="12.75">
      <c r="A14" s="45" t="s">
        <v>38</v>
      </c>
      <c r="B14" s="46">
        <v>2182</v>
      </c>
      <c r="C14" s="47">
        <v>1727</v>
      </c>
      <c r="D14" s="1">
        <v>3328</v>
      </c>
      <c r="E14" s="46">
        <v>3120</v>
      </c>
      <c r="F14" s="46">
        <v>4172</v>
      </c>
      <c r="G14" s="46">
        <v>50.74418604651163</v>
      </c>
      <c r="H14" s="47">
        <v>39.25</v>
      </c>
      <c r="I14" s="1">
        <v>79.23809523809524</v>
      </c>
      <c r="J14" s="46">
        <v>74.28571428571429</v>
      </c>
      <c r="K14" s="46">
        <v>106.97435897435898</v>
      </c>
    </row>
    <row r="15" spans="1:11" ht="12.75">
      <c r="A15" s="45" t="s">
        <v>39</v>
      </c>
      <c r="B15" s="46">
        <v>1559</v>
      </c>
      <c r="C15" s="47">
        <v>838</v>
      </c>
      <c r="D15" s="1">
        <v>1064</v>
      </c>
      <c r="E15" s="46">
        <v>1828</v>
      </c>
      <c r="F15" s="46">
        <v>1319</v>
      </c>
      <c r="G15" s="46">
        <v>36.25581395348837</v>
      </c>
      <c r="H15" s="47">
        <v>19.045454545454547</v>
      </c>
      <c r="I15" s="1">
        <v>25.333333333333332</v>
      </c>
      <c r="J15" s="46">
        <v>43.523809523809526</v>
      </c>
      <c r="K15" s="46">
        <v>33.82051282051282</v>
      </c>
    </row>
    <row r="16" spans="1:11" ht="12.75">
      <c r="A16" s="45" t="s">
        <v>40</v>
      </c>
      <c r="B16" s="46">
        <v>0</v>
      </c>
      <c r="C16" s="47">
        <v>0</v>
      </c>
      <c r="D16" s="1">
        <v>0</v>
      </c>
      <c r="E16" s="46">
        <v>0</v>
      </c>
      <c r="F16" s="46">
        <v>0</v>
      </c>
      <c r="G16" s="46">
        <v>0</v>
      </c>
      <c r="H16" s="47">
        <v>0</v>
      </c>
      <c r="I16" s="1">
        <v>0</v>
      </c>
      <c r="J16" s="46">
        <v>0</v>
      </c>
      <c r="K16" s="46">
        <v>0</v>
      </c>
    </row>
    <row r="17" spans="1:11" ht="12.75">
      <c r="A17" s="45" t="s">
        <v>41</v>
      </c>
      <c r="B17" s="46">
        <v>91</v>
      </c>
      <c r="C17" s="47">
        <v>38</v>
      </c>
      <c r="D17" s="1">
        <v>17</v>
      </c>
      <c r="E17" s="46">
        <v>21</v>
      </c>
      <c r="F17" s="46">
        <v>21</v>
      </c>
      <c r="G17" s="46">
        <v>2.116279069767442</v>
      </c>
      <c r="H17" s="47">
        <v>0.8636363636363636</v>
      </c>
      <c r="I17" s="1">
        <v>0.40476190476190477</v>
      </c>
      <c r="J17" s="46">
        <v>0.5</v>
      </c>
      <c r="K17" s="46">
        <v>0.5384615384615384</v>
      </c>
    </row>
    <row r="18" spans="1:11" ht="12.75">
      <c r="A18" s="45" t="s">
        <v>42</v>
      </c>
      <c r="B18" s="46">
        <v>9633</v>
      </c>
      <c r="C18" s="47">
        <v>4619</v>
      </c>
      <c r="D18" s="1">
        <v>5792</v>
      </c>
      <c r="E18" s="46">
        <v>3511</v>
      </c>
      <c r="F18" s="46">
        <v>5915</v>
      </c>
      <c r="G18" s="46">
        <v>224.02325581395348</v>
      </c>
      <c r="H18" s="47">
        <v>104.97727272727273</v>
      </c>
      <c r="I18" s="1">
        <v>137.9047619047619</v>
      </c>
      <c r="J18" s="46">
        <v>83.5952380952381</v>
      </c>
      <c r="K18" s="46">
        <v>151.66666666666666</v>
      </c>
    </row>
    <row r="19" spans="1:11" ht="12.75">
      <c r="A19" s="45" t="s">
        <v>62</v>
      </c>
      <c r="B19" s="46">
        <v>1037459</v>
      </c>
      <c r="C19" s="47">
        <v>930718</v>
      </c>
      <c r="D19" s="1">
        <v>919390</v>
      </c>
      <c r="E19" s="46">
        <v>910577</v>
      </c>
      <c r="F19" s="46">
        <v>1027082</v>
      </c>
      <c r="G19" s="46">
        <v>24126.95348837209</v>
      </c>
      <c r="H19" s="47">
        <v>21152.68181818182</v>
      </c>
      <c r="I19" s="1">
        <v>21890.238095238095</v>
      </c>
      <c r="J19" s="46">
        <v>21680.404761904763</v>
      </c>
      <c r="K19" s="46">
        <v>26335.4358974359</v>
      </c>
    </row>
    <row r="20" spans="1:11" ht="12.75">
      <c r="A20" s="45" t="s">
        <v>43</v>
      </c>
      <c r="B20" s="46">
        <v>31048</v>
      </c>
      <c r="C20" s="47">
        <v>28207</v>
      </c>
      <c r="D20" s="1">
        <v>18842</v>
      </c>
      <c r="E20" s="46">
        <v>22153</v>
      </c>
      <c r="F20" s="46">
        <v>22396</v>
      </c>
      <c r="G20" s="46">
        <v>722.046511627907</v>
      </c>
      <c r="H20" s="47">
        <v>641.0681818181819</v>
      </c>
      <c r="I20" s="1">
        <v>448.6190476190476</v>
      </c>
      <c r="J20" s="46">
        <v>527.452380952381</v>
      </c>
      <c r="K20" s="46">
        <v>574.2564102564103</v>
      </c>
    </row>
    <row r="21" spans="1:11" ht="12.75">
      <c r="A21" s="45" t="s">
        <v>44</v>
      </c>
      <c r="B21" s="46">
        <v>141654</v>
      </c>
      <c r="C21" s="47">
        <v>116889</v>
      </c>
      <c r="D21" s="1">
        <v>105734</v>
      </c>
      <c r="E21" s="46">
        <v>83007</v>
      </c>
      <c r="F21" s="46">
        <v>105313</v>
      </c>
      <c r="G21" s="46">
        <v>3294.279069767442</v>
      </c>
      <c r="H21" s="47">
        <v>2656.568181818182</v>
      </c>
      <c r="I21" s="1">
        <v>2517.4761904761904</v>
      </c>
      <c r="J21" s="46">
        <v>1976.357142857143</v>
      </c>
      <c r="K21" s="46">
        <v>2700.3333333333335</v>
      </c>
    </row>
    <row r="22" spans="1:11" ht="12.75">
      <c r="A22" s="45" t="s">
        <v>45</v>
      </c>
      <c r="B22" s="46">
        <v>125749</v>
      </c>
      <c r="C22" s="47">
        <v>106222</v>
      </c>
      <c r="D22" s="1">
        <v>102409</v>
      </c>
      <c r="E22" s="46">
        <v>76369</v>
      </c>
      <c r="F22" s="46">
        <v>100472</v>
      </c>
      <c r="G22" s="46">
        <v>2924.3953488372094</v>
      </c>
      <c r="H22" s="47">
        <v>2414.1363636363635</v>
      </c>
      <c r="I22" s="1">
        <v>2438.309523809524</v>
      </c>
      <c r="J22" s="46">
        <v>1818.3095238095239</v>
      </c>
      <c r="K22" s="46">
        <v>2576.2051282051284</v>
      </c>
    </row>
    <row r="23" spans="1:11" ht="12.75">
      <c r="A23" s="45" t="s">
        <v>46</v>
      </c>
      <c r="B23" s="46">
        <v>15905</v>
      </c>
      <c r="C23" s="47">
        <v>9863</v>
      </c>
      <c r="D23" s="1">
        <v>2128</v>
      </c>
      <c r="E23" s="46">
        <v>6202</v>
      </c>
      <c r="F23" s="46">
        <v>3835</v>
      </c>
      <c r="G23" s="46">
        <v>369.8837209302326</v>
      </c>
      <c r="H23" s="47">
        <v>224.1590909090909</v>
      </c>
      <c r="I23" s="1">
        <v>50.666666666666664</v>
      </c>
      <c r="J23" s="46">
        <v>147.66666666666666</v>
      </c>
      <c r="K23" s="46">
        <v>98.33333333333333</v>
      </c>
    </row>
    <row r="24" spans="1:11" ht="12.75">
      <c r="A24" t="s">
        <v>65</v>
      </c>
      <c r="C24" s="47">
        <v>804</v>
      </c>
      <c r="D24" s="1">
        <v>1197</v>
      </c>
      <c r="E24" s="46">
        <v>436</v>
      </c>
      <c r="F24" s="46">
        <v>1006</v>
      </c>
      <c r="H24" s="47">
        <v>18.272727272727273</v>
      </c>
      <c r="I24" s="1">
        <v>28.5</v>
      </c>
      <c r="J24" s="46">
        <v>10.380952380952381</v>
      </c>
      <c r="K24" s="46">
        <v>25.794871794871796</v>
      </c>
    </row>
    <row r="25" spans="1:11" ht="12.75">
      <c r="A25" s="45" t="s">
        <v>56</v>
      </c>
      <c r="B25" s="46">
        <v>926853</v>
      </c>
      <c r="C25" s="47">
        <v>842036</v>
      </c>
      <c r="D25" s="1">
        <v>832498</v>
      </c>
      <c r="E25" s="46">
        <v>849723</v>
      </c>
      <c r="F25" s="46">
        <v>944165</v>
      </c>
      <c r="G25" s="46">
        <v>21554.720930232557</v>
      </c>
      <c r="H25" s="47">
        <v>19137.18181818182</v>
      </c>
      <c r="I25" s="1">
        <v>19821.380952380954</v>
      </c>
      <c r="J25" s="46">
        <v>20231.5</v>
      </c>
      <c r="K25" s="46">
        <v>24209.358974358973</v>
      </c>
    </row>
    <row r="26" spans="1:11" ht="12.75">
      <c r="A26" s="45" t="s">
        <v>4</v>
      </c>
      <c r="B26" s="46">
        <v>819735</v>
      </c>
      <c r="C26" s="47">
        <v>869244</v>
      </c>
      <c r="D26" s="1">
        <v>879613</v>
      </c>
      <c r="E26" s="46">
        <v>880696</v>
      </c>
      <c r="F26" s="46">
        <v>971097</v>
      </c>
      <c r="G26" s="46">
        <v>19063.60465116279</v>
      </c>
      <c r="H26" s="47">
        <v>19755.545454545456</v>
      </c>
      <c r="I26" s="1">
        <v>20943.166666666668</v>
      </c>
      <c r="J26" s="46">
        <v>20968.95238095238</v>
      </c>
      <c r="K26" s="46">
        <v>24899.923076923078</v>
      </c>
    </row>
    <row r="27" spans="1:11" ht="12.75">
      <c r="A27" s="45" t="s">
        <v>47</v>
      </c>
      <c r="B27" s="46">
        <v>348013</v>
      </c>
      <c r="C27" s="47">
        <v>362780</v>
      </c>
      <c r="D27" s="1">
        <v>379586</v>
      </c>
      <c r="E27" s="46">
        <v>386810</v>
      </c>
      <c r="F27" s="46">
        <v>430375</v>
      </c>
      <c r="G27" s="46">
        <v>8093.325581395349</v>
      </c>
      <c r="H27" s="47">
        <v>8245</v>
      </c>
      <c r="I27" s="1">
        <v>9037.761904761905</v>
      </c>
      <c r="J27" s="46">
        <v>9209.761904761905</v>
      </c>
      <c r="K27" s="46">
        <v>11035.25641025641</v>
      </c>
    </row>
    <row r="28" spans="1:11" ht="12.75">
      <c r="A28" s="45" t="s">
        <v>48</v>
      </c>
      <c r="B28" s="46">
        <v>401854</v>
      </c>
      <c r="C28" s="47">
        <v>469050</v>
      </c>
      <c r="D28" s="1">
        <v>476406</v>
      </c>
      <c r="E28" s="46">
        <v>471450</v>
      </c>
      <c r="F28" s="46">
        <v>507799</v>
      </c>
      <c r="G28" s="46">
        <v>9345.441860465116</v>
      </c>
      <c r="H28" s="47">
        <v>10660.227272727272</v>
      </c>
      <c r="I28" s="1">
        <v>11343</v>
      </c>
      <c r="J28" s="46">
        <v>11225</v>
      </c>
      <c r="K28" s="46">
        <v>13020.48717948718</v>
      </c>
    </row>
    <row r="29" spans="1:11" ht="12.75">
      <c r="A29" s="45" t="s">
        <v>49</v>
      </c>
      <c r="B29" s="46">
        <v>68276</v>
      </c>
      <c r="C29" s="47">
        <v>35724</v>
      </c>
      <c r="D29" s="1">
        <v>21673</v>
      </c>
      <c r="E29" s="46">
        <v>20479</v>
      </c>
      <c r="F29" s="46">
        <v>30379</v>
      </c>
      <c r="G29" s="46">
        <v>1587.8139534883721</v>
      </c>
      <c r="H29" s="47">
        <v>811.9090909090909</v>
      </c>
      <c r="I29" s="1">
        <v>516.0238095238095</v>
      </c>
      <c r="J29" s="46">
        <v>487.5952380952381</v>
      </c>
      <c r="K29" s="46">
        <v>778.9487179487179</v>
      </c>
    </row>
    <row r="30" spans="1:11" ht="12.75">
      <c r="A30" s="45" t="s">
        <v>50</v>
      </c>
      <c r="B30" s="46">
        <v>1592</v>
      </c>
      <c r="C30" s="47">
        <v>1690</v>
      </c>
      <c r="D30" s="1">
        <v>1948</v>
      </c>
      <c r="E30" s="46">
        <v>1957</v>
      </c>
      <c r="F30" s="46">
        <v>2544</v>
      </c>
      <c r="G30" s="46">
        <v>37.02325581395349</v>
      </c>
      <c r="H30" s="47">
        <v>38.40909090909091</v>
      </c>
      <c r="I30" s="1">
        <v>46.38095238095238</v>
      </c>
      <c r="J30" s="46">
        <v>46.595238095238095</v>
      </c>
      <c r="K30" s="46">
        <v>65.23076923076923</v>
      </c>
    </row>
    <row r="31" spans="1:11" ht="12.75">
      <c r="A31" s="45" t="s">
        <v>5</v>
      </c>
      <c r="B31" s="46">
        <v>107118</v>
      </c>
      <c r="C31" s="47">
        <v>-27208</v>
      </c>
      <c r="D31" s="1">
        <v>-47115</v>
      </c>
      <c r="E31" s="46">
        <v>-30973</v>
      </c>
      <c r="F31" s="46">
        <v>-26932</v>
      </c>
      <c r="G31" s="46">
        <v>2491.1162790697676</v>
      </c>
      <c r="H31" s="47">
        <v>-618.3636363636364</v>
      </c>
      <c r="I31" s="1">
        <v>-1121.7857142857142</v>
      </c>
      <c r="J31" s="46">
        <v>-737.452380952381</v>
      </c>
      <c r="K31" s="46">
        <v>-690.5641025641025</v>
      </c>
    </row>
    <row r="32" spans="1:11" ht="12.75">
      <c r="A32" s="45" t="s">
        <v>51</v>
      </c>
      <c r="B32" s="46">
        <v>156024</v>
      </c>
      <c r="C32" s="47">
        <v>325372</v>
      </c>
      <c r="D32" s="1">
        <v>357047</v>
      </c>
      <c r="E32" s="46">
        <v>340358</v>
      </c>
      <c r="F32" s="46">
        <v>386506</v>
      </c>
      <c r="G32" s="46">
        <v>3628.4651162790697</v>
      </c>
      <c r="H32" s="47">
        <v>7394.818181818182</v>
      </c>
      <c r="I32" s="1">
        <v>8501.119047619048</v>
      </c>
      <c r="J32" s="46">
        <v>8103.761904761905</v>
      </c>
      <c r="K32" s="46">
        <v>9910.410256410256</v>
      </c>
    </row>
    <row r="33" spans="1:11" ht="12.75">
      <c r="A33" s="45" t="s">
        <v>53</v>
      </c>
      <c r="B33" s="46">
        <v>52959</v>
      </c>
      <c r="C33" s="47">
        <v>87295</v>
      </c>
      <c r="D33" s="1">
        <v>95940</v>
      </c>
      <c r="E33" s="46">
        <v>95398</v>
      </c>
      <c r="F33" s="46">
        <v>111211</v>
      </c>
      <c r="G33" s="46">
        <v>1231.6046511627908</v>
      </c>
      <c r="H33" s="47">
        <v>1983.9772727272727</v>
      </c>
      <c r="I33" s="1">
        <v>2284.285714285714</v>
      </c>
      <c r="J33" s="46">
        <v>2271.3809523809523</v>
      </c>
      <c r="K33" s="46">
        <v>2851.5641025641025</v>
      </c>
    </row>
    <row r="34" spans="1:11" ht="12.75">
      <c r="A34" s="45" t="s">
        <v>57</v>
      </c>
      <c r="B34" s="46">
        <v>210183</v>
      </c>
      <c r="C34" s="47">
        <v>210869</v>
      </c>
      <c r="D34" s="1">
        <v>213992</v>
      </c>
      <c r="E34" s="46">
        <v>213987</v>
      </c>
      <c r="F34" s="46">
        <v>248363</v>
      </c>
      <c r="G34" s="46">
        <v>4887.976744186047</v>
      </c>
      <c r="H34" s="47">
        <v>4792.477272727273</v>
      </c>
      <c r="I34" s="1">
        <v>5095.047619047619</v>
      </c>
      <c r="J34" s="46">
        <v>5094.928571428572</v>
      </c>
      <c r="K34" s="46">
        <v>6368.282051282052</v>
      </c>
    </row>
    <row r="35" spans="1:11" ht="12.75">
      <c r="A35" s="45" t="s">
        <v>52</v>
      </c>
      <c r="B35" s="46">
        <v>11255</v>
      </c>
      <c r="C35" s="47">
        <v>18524</v>
      </c>
      <c r="D35" s="1">
        <v>30593</v>
      </c>
      <c r="E35" s="46">
        <v>22674</v>
      </c>
      <c r="F35" s="46">
        <v>11359</v>
      </c>
      <c r="G35" s="46">
        <v>261.74418604651163</v>
      </c>
      <c r="H35" s="47">
        <v>421</v>
      </c>
      <c r="I35" s="1">
        <v>728.4047619047619</v>
      </c>
      <c r="J35" s="46">
        <v>539.8571428571429</v>
      </c>
      <c r="K35" s="46">
        <v>291.2564102564103</v>
      </c>
    </row>
    <row r="36" spans="1:11" ht="12.75">
      <c r="A36" s="45" t="s">
        <v>54</v>
      </c>
      <c r="B36" s="46">
        <v>6076</v>
      </c>
      <c r="C36" s="47">
        <v>9162</v>
      </c>
      <c r="D36" s="1">
        <v>7667</v>
      </c>
      <c r="E36" s="46">
        <v>11026</v>
      </c>
      <c r="F36" s="46">
        <v>12298</v>
      </c>
      <c r="G36" s="46">
        <v>141.30232558139534</v>
      </c>
      <c r="H36" s="47">
        <v>208.22727272727272</v>
      </c>
      <c r="I36" s="1">
        <v>182.54761904761904</v>
      </c>
      <c r="J36" s="46">
        <v>262.5238095238095</v>
      </c>
      <c r="K36" s="46">
        <v>315.3333333333333</v>
      </c>
    </row>
    <row r="37" spans="1:11" ht="12.75">
      <c r="A37" s="45" t="s">
        <v>63</v>
      </c>
      <c r="B37" s="46">
        <v>215362</v>
      </c>
      <c r="C37" s="47">
        <v>220231</v>
      </c>
      <c r="D37" s="1">
        <v>236918</v>
      </c>
      <c r="E37" s="46">
        <v>225635</v>
      </c>
      <c r="F37" s="46">
        <v>247424</v>
      </c>
      <c r="G37" s="46">
        <v>5008.418604651163</v>
      </c>
      <c r="H37" s="47">
        <v>5005.25</v>
      </c>
      <c r="I37" s="1">
        <v>5640.9047619047615</v>
      </c>
      <c r="J37" s="46">
        <v>5372.261904761905</v>
      </c>
      <c r="K37" s="46">
        <v>6344.205128205128</v>
      </c>
    </row>
    <row r="38" spans="1:11" ht="12.75">
      <c r="A38" s="45" t="s">
        <v>64</v>
      </c>
      <c r="B38" s="46">
        <v>21579</v>
      </c>
      <c r="C38" s="47">
        <v>16157</v>
      </c>
      <c r="D38" s="1">
        <v>18438</v>
      </c>
      <c r="E38" s="46">
        <v>14060</v>
      </c>
      <c r="F38" s="46">
        <v>19245</v>
      </c>
      <c r="G38" s="46">
        <v>501.83720930232556</v>
      </c>
      <c r="H38" s="47">
        <v>367.20454545454544</v>
      </c>
      <c r="I38" s="1">
        <v>439</v>
      </c>
      <c r="J38" s="46">
        <v>334.76190476190476</v>
      </c>
      <c r="K38" s="46">
        <v>493.46153846153845</v>
      </c>
    </row>
    <row r="39" spans="1:11" ht="12.75">
      <c r="A39" s="45" t="s">
        <v>58</v>
      </c>
      <c r="B39" s="46">
        <v>193783</v>
      </c>
      <c r="C39" s="47">
        <v>204074</v>
      </c>
      <c r="D39" s="1">
        <v>218480</v>
      </c>
      <c r="E39" s="46">
        <v>211575</v>
      </c>
      <c r="F39" s="46">
        <v>228179</v>
      </c>
      <c r="G39" s="46">
        <v>4506.581395348837</v>
      </c>
      <c r="H39" s="47">
        <v>4638.045454545455</v>
      </c>
      <c r="I39" s="1">
        <v>5201.9047619047615</v>
      </c>
      <c r="J39" s="46">
        <v>5037.5</v>
      </c>
      <c r="K39" s="46">
        <v>5850.74358974359</v>
      </c>
    </row>
    <row r="41" ht="13.5">
      <c r="A41" s="68" t="s">
        <v>70</v>
      </c>
    </row>
    <row r="42" spans="1:11" ht="12.75">
      <c r="A42" s="63" t="s">
        <v>73</v>
      </c>
      <c r="B42" s="46">
        <v>1650444</v>
      </c>
      <c r="C42" s="47">
        <v>1318479</v>
      </c>
      <c r="D42" s="1">
        <v>1330348</v>
      </c>
      <c r="E42" s="46">
        <v>1320586</v>
      </c>
      <c r="F42" s="46">
        <v>1437834</v>
      </c>
      <c r="G42" s="46">
        <v>38382.41860465116</v>
      </c>
      <c r="H42" s="47">
        <v>29965.43181818182</v>
      </c>
      <c r="I42" s="1">
        <v>31674.95238095238</v>
      </c>
      <c r="J42" s="46">
        <v>31442.52380952381</v>
      </c>
      <c r="K42" s="46">
        <v>36867.53846153846</v>
      </c>
    </row>
    <row r="43" spans="1:11" ht="12.75">
      <c r="A43" s="64" t="s">
        <v>74</v>
      </c>
      <c r="B43" s="46">
        <v>35288</v>
      </c>
      <c r="C43" s="47">
        <v>30363</v>
      </c>
      <c r="D43" s="1">
        <v>45266</v>
      </c>
      <c r="E43" s="46">
        <v>42230</v>
      </c>
      <c r="F43" s="46">
        <v>37838</v>
      </c>
      <c r="G43" s="46">
        <v>820.6511627906976</v>
      </c>
      <c r="H43" s="47">
        <v>690.0681818181819</v>
      </c>
      <c r="I43" s="1">
        <v>1077.7619047619048</v>
      </c>
      <c r="J43" s="46">
        <v>1005.4761904761905</v>
      </c>
      <c r="K43" s="46">
        <v>970.2051282051282</v>
      </c>
    </row>
    <row r="44" spans="1:11" ht="12.75">
      <c r="A44" s="64" t="s">
        <v>75</v>
      </c>
      <c r="B44" s="46">
        <v>165209</v>
      </c>
      <c r="C44" s="47">
        <v>291285</v>
      </c>
      <c r="D44" s="1">
        <v>312917</v>
      </c>
      <c r="E44" s="46">
        <v>277360</v>
      </c>
      <c r="F44" s="46">
        <v>356796</v>
      </c>
      <c r="G44" s="46">
        <v>3842.0697674418607</v>
      </c>
      <c r="H44" s="47">
        <v>6620.113636363636</v>
      </c>
      <c r="I44" s="1">
        <v>7450.4047619047615</v>
      </c>
      <c r="J44" s="46">
        <v>6603.809523809524</v>
      </c>
      <c r="K44" s="46">
        <v>9148.615384615385</v>
      </c>
    </row>
    <row r="45" spans="1:11" ht="12.75">
      <c r="A45" s="64" t="s">
        <v>2</v>
      </c>
      <c r="B45" s="46">
        <v>1156222</v>
      </c>
      <c r="C45" s="47">
        <v>950272</v>
      </c>
      <c r="D45" s="1">
        <v>932594</v>
      </c>
      <c r="E45" s="46">
        <v>962885</v>
      </c>
      <c r="F45" s="46">
        <v>990433</v>
      </c>
      <c r="G45" s="46">
        <v>26888.883720930233</v>
      </c>
      <c r="H45" s="47">
        <v>21597.090909090908</v>
      </c>
      <c r="I45" s="1">
        <v>22204.619047619046</v>
      </c>
      <c r="J45" s="46">
        <v>22925.833333333332</v>
      </c>
      <c r="K45" s="46">
        <v>25395.71794871795</v>
      </c>
    </row>
    <row r="46" spans="1:11" ht="12.75">
      <c r="A46" s="64" t="s">
        <v>76</v>
      </c>
      <c r="B46" s="46">
        <v>14647</v>
      </c>
      <c r="C46" s="47">
        <v>16423</v>
      </c>
      <c r="D46" s="1">
        <v>20343</v>
      </c>
      <c r="E46" s="46">
        <v>20256</v>
      </c>
      <c r="F46" s="46">
        <v>36534</v>
      </c>
      <c r="G46" s="46">
        <v>340.6279069767442</v>
      </c>
      <c r="H46" s="47">
        <v>373.25</v>
      </c>
      <c r="I46" s="1">
        <v>484.35714285714283</v>
      </c>
      <c r="J46" s="46">
        <v>482.2857142857143</v>
      </c>
      <c r="K46" s="46">
        <v>936.7692307692307</v>
      </c>
    </row>
    <row r="47" spans="1:11" ht="12.75">
      <c r="A47" s="64" t="s">
        <v>77</v>
      </c>
      <c r="B47" s="46">
        <v>31784</v>
      </c>
      <c r="C47" s="47">
        <v>15735</v>
      </c>
      <c r="D47" s="1">
        <v>15466</v>
      </c>
      <c r="E47" s="46">
        <v>17626</v>
      </c>
      <c r="F47" s="46">
        <v>15988</v>
      </c>
      <c r="G47" s="46">
        <v>739.1627906976744</v>
      </c>
      <c r="H47" s="47">
        <v>357.6136363636364</v>
      </c>
      <c r="I47" s="1">
        <v>368.23809523809524</v>
      </c>
      <c r="J47" s="46">
        <v>419.6666666666667</v>
      </c>
      <c r="K47" s="46">
        <v>409.94871794871796</v>
      </c>
    </row>
    <row r="48" spans="1:11" ht="12.75">
      <c r="A48" s="65" t="s">
        <v>78</v>
      </c>
      <c r="B48" s="46">
        <v>31048</v>
      </c>
      <c r="C48" s="47">
        <v>28207</v>
      </c>
      <c r="D48" s="1">
        <v>18842</v>
      </c>
      <c r="E48" s="46">
        <v>22153</v>
      </c>
      <c r="F48" s="46">
        <v>22396</v>
      </c>
      <c r="G48" s="46">
        <v>722.046511627907</v>
      </c>
      <c r="H48" s="47">
        <v>641.0681818181819</v>
      </c>
      <c r="I48" s="1">
        <v>448.6190476190476</v>
      </c>
      <c r="J48" s="46">
        <v>527.452380952381</v>
      </c>
      <c r="K48" s="46">
        <v>574.2564102564103</v>
      </c>
    </row>
    <row r="49" spans="1:11" ht="12.75">
      <c r="A49" s="70" t="s">
        <v>80</v>
      </c>
      <c r="B49" s="46">
        <v>156024</v>
      </c>
      <c r="C49" s="47">
        <v>325372</v>
      </c>
      <c r="D49" s="1">
        <v>357047</v>
      </c>
      <c r="E49" s="46">
        <v>340358</v>
      </c>
      <c r="F49" s="46">
        <v>386506</v>
      </c>
      <c r="G49" s="46">
        <v>3628.4651162790697</v>
      </c>
      <c r="H49" s="47">
        <v>7394.818181818182</v>
      </c>
      <c r="I49" s="1">
        <v>8501.119047619048</v>
      </c>
      <c r="J49" s="46">
        <v>8103.761904761905</v>
      </c>
      <c r="K49" s="46">
        <v>9910.410256410256</v>
      </c>
    </row>
    <row r="50" spans="1:11" ht="12.75">
      <c r="A50" s="67" t="s">
        <v>79</v>
      </c>
      <c r="B50" s="46">
        <v>11255</v>
      </c>
      <c r="C50" s="47">
        <v>18524</v>
      </c>
      <c r="D50" s="1">
        <v>30593</v>
      </c>
      <c r="E50" s="46">
        <v>22674</v>
      </c>
      <c r="F50" s="46">
        <v>11359</v>
      </c>
      <c r="G50" s="46">
        <v>261.74418604651163</v>
      </c>
      <c r="H50" s="47">
        <v>421</v>
      </c>
      <c r="I50" s="1">
        <v>728.4047619047619</v>
      </c>
      <c r="J50" s="46">
        <v>539.8571428571429</v>
      </c>
      <c r="K50" s="46">
        <v>291.2564102564103</v>
      </c>
    </row>
    <row r="51" spans="1:11" ht="12.75">
      <c r="A51" s="69" t="s">
        <v>71</v>
      </c>
      <c r="B51" s="46">
        <f aca="true" t="shared" si="0" ref="B51:K51">B42+B48+B49+B50</f>
        <v>1848771</v>
      </c>
      <c r="C51" s="46">
        <f t="shared" si="0"/>
        <v>1690582</v>
      </c>
      <c r="D51" s="46">
        <f t="shared" si="0"/>
        <v>1736830</v>
      </c>
      <c r="E51" s="46">
        <f t="shared" si="0"/>
        <v>1705771</v>
      </c>
      <c r="F51" s="46">
        <f t="shared" si="0"/>
        <v>1858095</v>
      </c>
      <c r="G51" s="46">
        <f t="shared" si="0"/>
        <v>42994.67441860465</v>
      </c>
      <c r="H51" s="46">
        <f t="shared" si="0"/>
        <v>38422.318181818184</v>
      </c>
      <c r="I51" s="46">
        <f t="shared" si="0"/>
        <v>41353.09523809524</v>
      </c>
      <c r="J51" s="46">
        <f t="shared" si="0"/>
        <v>40613.59523809524</v>
      </c>
      <c r="K51" s="46">
        <f t="shared" si="0"/>
        <v>47643.461538461546</v>
      </c>
    </row>
    <row r="52" ht="13.5">
      <c r="A52" s="68" t="s">
        <v>69</v>
      </c>
    </row>
    <row r="53" spans="1:11" ht="12.75">
      <c r="A53" s="63" t="s">
        <v>55</v>
      </c>
      <c r="B53" s="46">
        <v>612985</v>
      </c>
      <c r="C53" s="47">
        <v>387761</v>
      </c>
      <c r="D53" s="1">
        <v>410958</v>
      </c>
      <c r="E53" s="46">
        <v>410009</v>
      </c>
      <c r="F53" s="46">
        <v>410752</v>
      </c>
      <c r="G53" s="46">
        <v>14255.46511627907</v>
      </c>
      <c r="H53" s="47">
        <v>8812.75</v>
      </c>
      <c r="I53" s="1">
        <v>9784.714285714286</v>
      </c>
      <c r="J53" s="46">
        <v>9762.119047619048</v>
      </c>
      <c r="K53" s="46">
        <v>10532.102564102564</v>
      </c>
    </row>
    <row r="54" spans="1:11" ht="12.75">
      <c r="A54" s="64" t="s">
        <v>3</v>
      </c>
      <c r="B54" s="46">
        <v>545491</v>
      </c>
      <c r="C54" s="47">
        <v>343908</v>
      </c>
      <c r="D54" s="1">
        <v>354640</v>
      </c>
      <c r="E54" s="46">
        <v>352704</v>
      </c>
      <c r="F54" s="46">
        <v>353373</v>
      </c>
      <c r="G54" s="46">
        <v>12685.837209302326</v>
      </c>
      <c r="H54" s="47">
        <v>7816.090909090909</v>
      </c>
      <c r="I54" s="1">
        <v>8443.809523809523</v>
      </c>
      <c r="J54" s="46">
        <v>8397.714285714286</v>
      </c>
      <c r="K54" s="46">
        <v>9060.846153846154</v>
      </c>
    </row>
    <row r="55" spans="1:11" ht="12.75">
      <c r="A55" s="64" t="s">
        <v>81</v>
      </c>
      <c r="B55" s="46">
        <v>145</v>
      </c>
      <c r="C55" s="47">
        <v>196</v>
      </c>
      <c r="D55" s="1">
        <v>278</v>
      </c>
      <c r="E55" s="46">
        <v>278</v>
      </c>
      <c r="F55" s="46">
        <v>455</v>
      </c>
      <c r="G55" s="46">
        <v>3.372093023255814</v>
      </c>
      <c r="H55" s="47">
        <v>4.454545454545454</v>
      </c>
      <c r="I55" s="1">
        <v>6.619047619047619</v>
      </c>
      <c r="J55" s="46">
        <v>6.619047619047619</v>
      </c>
      <c r="K55" s="46">
        <v>11.666666666666666</v>
      </c>
    </row>
    <row r="56" spans="1:11" ht="12.75">
      <c r="A56" s="64" t="s">
        <v>82</v>
      </c>
      <c r="B56" s="46">
        <v>4493</v>
      </c>
      <c r="C56" s="47">
        <v>6210</v>
      </c>
      <c r="D56" s="1">
        <v>8992</v>
      </c>
      <c r="E56" s="46">
        <v>6087</v>
      </c>
      <c r="F56" s="46">
        <v>5518</v>
      </c>
      <c r="G56" s="46">
        <v>104.48837209302326</v>
      </c>
      <c r="H56" s="47">
        <v>141.13636363636363</v>
      </c>
      <c r="I56" s="1">
        <v>214.0952380952381</v>
      </c>
      <c r="J56" s="46">
        <v>144.92857142857142</v>
      </c>
      <c r="K56" s="46">
        <v>141.48717948717947</v>
      </c>
    </row>
    <row r="57" spans="1:11" ht="12.75">
      <c r="A57" s="64" t="s">
        <v>83</v>
      </c>
      <c r="B57" s="46">
        <v>49391</v>
      </c>
      <c r="C57" s="47">
        <v>30225</v>
      </c>
      <c r="D57" s="1">
        <v>36847</v>
      </c>
      <c r="E57" s="46">
        <v>42460</v>
      </c>
      <c r="F57" s="46">
        <v>39979</v>
      </c>
      <c r="G57" s="46">
        <v>1148.6279069767443</v>
      </c>
      <c r="H57" s="47">
        <v>686.9318181818181</v>
      </c>
      <c r="I57" s="1">
        <v>877.3095238095239</v>
      </c>
      <c r="J57" s="46">
        <v>1010.952380952381</v>
      </c>
      <c r="K57" s="46">
        <v>1025.1025641025642</v>
      </c>
    </row>
    <row r="58" spans="1:11" ht="12.75">
      <c r="A58" s="64" t="s">
        <v>84</v>
      </c>
      <c r="B58" s="46">
        <v>2182</v>
      </c>
      <c r="C58" s="47">
        <v>1727</v>
      </c>
      <c r="D58" s="1">
        <v>3328</v>
      </c>
      <c r="E58" s="46">
        <v>3120</v>
      </c>
      <c r="F58" s="46">
        <v>4172</v>
      </c>
      <c r="G58" s="46">
        <v>50.74418604651163</v>
      </c>
      <c r="H58" s="47">
        <v>39.25</v>
      </c>
      <c r="I58" s="1">
        <v>79.23809523809524</v>
      </c>
      <c r="J58" s="46">
        <v>74.28571428571429</v>
      </c>
      <c r="K58" s="46">
        <v>106.97435897435898</v>
      </c>
    </row>
    <row r="59" spans="1:11" ht="12.75">
      <c r="A59" s="64" t="s">
        <v>85</v>
      </c>
      <c r="B59" s="46">
        <v>1559</v>
      </c>
      <c r="C59" s="47">
        <v>838</v>
      </c>
      <c r="D59" s="1">
        <v>1064</v>
      </c>
      <c r="E59" s="46">
        <v>1828</v>
      </c>
      <c r="F59" s="46">
        <v>1319</v>
      </c>
      <c r="G59" s="46">
        <v>36.25581395348837</v>
      </c>
      <c r="H59" s="47">
        <v>19.045454545454547</v>
      </c>
      <c r="I59" s="1">
        <v>25.333333333333332</v>
      </c>
      <c r="J59" s="46">
        <v>43.523809523809526</v>
      </c>
      <c r="K59" s="46">
        <v>33.82051282051282</v>
      </c>
    </row>
    <row r="60" spans="1:11" ht="12.75">
      <c r="A60" s="64" t="s">
        <v>86</v>
      </c>
      <c r="B60" s="46">
        <v>0</v>
      </c>
      <c r="C60" s="47">
        <v>0</v>
      </c>
      <c r="D60" s="1">
        <v>0</v>
      </c>
      <c r="E60" s="46">
        <v>0</v>
      </c>
      <c r="F60" s="46">
        <v>0</v>
      </c>
      <c r="G60" s="46">
        <v>0</v>
      </c>
      <c r="H60" s="47">
        <v>0</v>
      </c>
      <c r="I60" s="1">
        <v>0</v>
      </c>
      <c r="J60" s="46">
        <v>0</v>
      </c>
      <c r="K60" s="46">
        <v>0</v>
      </c>
    </row>
    <row r="61" spans="1:11" ht="12.75">
      <c r="A61" s="64" t="s">
        <v>87</v>
      </c>
      <c r="B61" s="46">
        <v>91</v>
      </c>
      <c r="C61" s="47">
        <v>38</v>
      </c>
      <c r="D61" s="1">
        <v>17</v>
      </c>
      <c r="E61" s="46">
        <v>21</v>
      </c>
      <c r="F61" s="46">
        <v>21</v>
      </c>
      <c r="G61" s="46">
        <v>2.116279069767442</v>
      </c>
      <c r="H61" s="47">
        <v>0.8636363636363636</v>
      </c>
      <c r="I61" s="1">
        <v>0.40476190476190477</v>
      </c>
      <c r="J61" s="46">
        <v>0.5</v>
      </c>
      <c r="K61" s="46">
        <v>0.5384615384615384</v>
      </c>
    </row>
    <row r="62" spans="1:11" ht="12.75">
      <c r="A62" s="64" t="s">
        <v>88</v>
      </c>
      <c r="B62" s="46">
        <v>9633</v>
      </c>
      <c r="C62" s="47">
        <v>4619</v>
      </c>
      <c r="D62" s="1">
        <v>5792</v>
      </c>
      <c r="E62" s="46">
        <v>3511</v>
      </c>
      <c r="F62" s="46">
        <v>5915</v>
      </c>
      <c r="G62" s="46">
        <v>224.02325581395348</v>
      </c>
      <c r="H62" s="47">
        <v>104.97727272727273</v>
      </c>
      <c r="I62" s="1">
        <v>137.9047619047619</v>
      </c>
      <c r="J62" s="46">
        <v>83.5952380952381</v>
      </c>
      <c r="K62" s="46">
        <v>151.66666666666666</v>
      </c>
    </row>
    <row r="63" spans="1:11" ht="12.75">
      <c r="A63" s="65" t="s">
        <v>89</v>
      </c>
      <c r="B63" s="46">
        <v>141654</v>
      </c>
      <c r="C63" s="47">
        <v>116889</v>
      </c>
      <c r="D63" s="1">
        <v>105734</v>
      </c>
      <c r="E63" s="46">
        <v>83007</v>
      </c>
      <c r="F63" s="46">
        <v>105313</v>
      </c>
      <c r="G63" s="46">
        <v>3294.279069767442</v>
      </c>
      <c r="H63" s="47">
        <v>2656.568181818182</v>
      </c>
      <c r="I63" s="1">
        <v>2517.4761904761904</v>
      </c>
      <c r="J63" s="46">
        <v>1976.357142857143</v>
      </c>
      <c r="K63" s="46">
        <v>2700.3333333333335</v>
      </c>
    </row>
    <row r="64" spans="1:11" ht="12.75">
      <c r="A64" s="66" t="s">
        <v>90</v>
      </c>
      <c r="B64" s="46">
        <v>125749</v>
      </c>
      <c r="C64" s="47">
        <v>106222</v>
      </c>
      <c r="D64" s="1">
        <v>102409</v>
      </c>
      <c r="E64" s="46">
        <v>76369</v>
      </c>
      <c r="F64" s="46">
        <v>100472</v>
      </c>
      <c r="G64" s="46">
        <v>2924.3953488372094</v>
      </c>
      <c r="H64" s="47">
        <v>2414.1363636363635</v>
      </c>
      <c r="I64" s="1">
        <v>2438.309523809524</v>
      </c>
      <c r="J64" s="46">
        <v>1818.3095238095239</v>
      </c>
      <c r="K64" s="46">
        <v>2576.2051282051284</v>
      </c>
    </row>
    <row r="65" spans="1:11" ht="12.75">
      <c r="A65" s="67" t="s">
        <v>91</v>
      </c>
      <c r="B65" s="46">
        <v>15905</v>
      </c>
      <c r="C65" s="47">
        <v>9863</v>
      </c>
      <c r="D65" s="1">
        <v>2128</v>
      </c>
      <c r="E65" s="46">
        <v>6202</v>
      </c>
      <c r="F65" s="46">
        <v>3835</v>
      </c>
      <c r="G65" s="46">
        <v>369.8837209302326</v>
      </c>
      <c r="H65" s="47">
        <v>224.1590909090909</v>
      </c>
      <c r="I65" s="1">
        <v>50.666666666666664</v>
      </c>
      <c r="J65" s="46">
        <v>147.66666666666666</v>
      </c>
      <c r="K65" s="46">
        <v>98.33333333333333</v>
      </c>
    </row>
    <row r="66" spans="1:11" ht="12.75">
      <c r="A66" s="71" t="s">
        <v>92</v>
      </c>
      <c r="C66" s="47">
        <v>804</v>
      </c>
      <c r="D66" s="1">
        <v>1197</v>
      </c>
      <c r="E66" s="46">
        <v>436</v>
      </c>
      <c r="F66" s="46">
        <v>1006</v>
      </c>
      <c r="G66" s="46"/>
      <c r="H66" s="47"/>
      <c r="I66" s="1"/>
      <c r="J66" s="46"/>
      <c r="K66" s="46"/>
    </row>
    <row r="67" spans="1:11" ht="12.75">
      <c r="A67" s="72" t="s">
        <v>93</v>
      </c>
      <c r="B67" s="46">
        <v>819735</v>
      </c>
      <c r="C67" s="47">
        <v>869244</v>
      </c>
      <c r="D67" s="1">
        <v>879613</v>
      </c>
      <c r="E67" s="46">
        <v>880696</v>
      </c>
      <c r="F67" s="46">
        <v>971097</v>
      </c>
      <c r="G67" s="46">
        <v>19063.60465116279</v>
      </c>
      <c r="H67" s="47">
        <v>19755.545454545456</v>
      </c>
      <c r="I67" s="1">
        <v>20943.166666666668</v>
      </c>
      <c r="J67" s="46">
        <v>20968.95238095238</v>
      </c>
      <c r="K67" s="46">
        <v>24899.923076923078</v>
      </c>
    </row>
    <row r="68" spans="1:11" ht="12.75">
      <c r="A68" s="64" t="s">
        <v>94</v>
      </c>
      <c r="B68" s="46">
        <v>348013</v>
      </c>
      <c r="C68" s="47">
        <v>362780</v>
      </c>
      <c r="D68" s="1">
        <v>379586</v>
      </c>
      <c r="E68" s="46">
        <v>386810</v>
      </c>
      <c r="F68" s="46">
        <v>430375</v>
      </c>
      <c r="G68" s="46">
        <v>8093.325581395349</v>
      </c>
      <c r="H68" s="47">
        <v>8245</v>
      </c>
      <c r="I68" s="1">
        <v>9037.761904761905</v>
      </c>
      <c r="J68" s="46">
        <v>9209.761904761905</v>
      </c>
      <c r="K68" s="46">
        <v>11035.25641025641</v>
      </c>
    </row>
    <row r="69" spans="1:11" ht="12.75">
      <c r="A69" s="73" t="s">
        <v>48</v>
      </c>
      <c r="B69" s="46">
        <v>401854</v>
      </c>
      <c r="C69" s="47">
        <v>469050</v>
      </c>
      <c r="D69" s="1">
        <v>476406</v>
      </c>
      <c r="E69" s="46">
        <v>471450</v>
      </c>
      <c r="F69" s="46">
        <v>507799</v>
      </c>
      <c r="G69" s="46">
        <v>9345.441860465116</v>
      </c>
      <c r="H69" s="47">
        <v>10660.227272727272</v>
      </c>
      <c r="I69" s="1">
        <v>11343</v>
      </c>
      <c r="J69" s="46">
        <v>11225</v>
      </c>
      <c r="K69" s="46">
        <v>13020.48717948718</v>
      </c>
    </row>
    <row r="70" spans="1:11" ht="12.75">
      <c r="A70" s="64" t="s">
        <v>95</v>
      </c>
      <c r="B70" s="46">
        <v>68276</v>
      </c>
      <c r="C70" s="47">
        <v>35724</v>
      </c>
      <c r="D70" s="1">
        <v>21673</v>
      </c>
      <c r="E70" s="46">
        <v>20479</v>
      </c>
      <c r="F70" s="46">
        <v>30379</v>
      </c>
      <c r="G70" s="46">
        <v>1587.8139534883721</v>
      </c>
      <c r="H70" s="47">
        <v>811.9090909090909</v>
      </c>
      <c r="I70" s="1">
        <v>516.0238095238095</v>
      </c>
      <c r="J70" s="46">
        <v>487.5952380952381</v>
      </c>
      <c r="K70" s="46">
        <v>778.9487179487179</v>
      </c>
    </row>
    <row r="71" spans="1:11" ht="12.75">
      <c r="A71" s="64" t="s">
        <v>96</v>
      </c>
      <c r="B71" s="46">
        <v>1592</v>
      </c>
      <c r="C71" s="47">
        <v>1690</v>
      </c>
      <c r="D71" s="1">
        <v>1948</v>
      </c>
      <c r="E71" s="46">
        <v>1957</v>
      </c>
      <c r="F71" s="46">
        <v>2544</v>
      </c>
      <c r="G71" s="46">
        <v>37.02325581395349</v>
      </c>
      <c r="H71" s="47">
        <v>38.40909090909091</v>
      </c>
      <c r="I71" s="1">
        <v>46.38095238095238</v>
      </c>
      <c r="J71" s="46">
        <v>46.595238095238095</v>
      </c>
      <c r="K71" s="46">
        <v>65.23076923076923</v>
      </c>
    </row>
    <row r="72" spans="1:11" ht="12.75">
      <c r="A72" s="66" t="s">
        <v>97</v>
      </c>
      <c r="B72" s="46">
        <v>52959</v>
      </c>
      <c r="C72" s="47">
        <v>87295</v>
      </c>
      <c r="D72" s="1">
        <v>95940</v>
      </c>
      <c r="E72" s="46">
        <v>95398</v>
      </c>
      <c r="F72" s="46">
        <v>111211</v>
      </c>
      <c r="G72" s="46">
        <v>1231.6046511627908</v>
      </c>
      <c r="H72" s="47">
        <v>1983.9772727272727</v>
      </c>
      <c r="I72" s="1">
        <v>2284.285714285714</v>
      </c>
      <c r="J72" s="46">
        <v>2271.3809523809523</v>
      </c>
      <c r="K72" s="46">
        <v>2851.5641025641025</v>
      </c>
    </row>
    <row r="73" spans="1:11" ht="12.75">
      <c r="A73" s="67" t="s">
        <v>98</v>
      </c>
      <c r="B73" s="46">
        <v>6076</v>
      </c>
      <c r="C73" s="47">
        <v>9162</v>
      </c>
      <c r="D73" s="1">
        <v>7667</v>
      </c>
      <c r="E73" s="46">
        <v>11026</v>
      </c>
      <c r="F73" s="46">
        <v>12298</v>
      </c>
      <c r="G73" s="46">
        <v>141.30232558139534</v>
      </c>
      <c r="H73" s="47">
        <v>208.22727272727272</v>
      </c>
      <c r="I73" s="1">
        <v>182.54761904761904</v>
      </c>
      <c r="J73" s="46">
        <v>262.5238095238095</v>
      </c>
      <c r="K73" s="46">
        <v>315.3333333333333</v>
      </c>
    </row>
    <row r="74" spans="1:11" ht="13.5">
      <c r="A74" s="44" t="s">
        <v>72</v>
      </c>
      <c r="B74" s="47">
        <f>B53+B63+B64+B65+B66+B67+B72+B73</f>
        <v>1775063</v>
      </c>
      <c r="C74" s="47">
        <f aca="true" t="shared" si="1" ref="C74:K74">C53+C63+C64+C65+C66+C67+C72+C73</f>
        <v>1587240</v>
      </c>
      <c r="D74" s="47">
        <f t="shared" si="1"/>
        <v>1605646</v>
      </c>
      <c r="E74" s="47">
        <f t="shared" si="1"/>
        <v>1563143</v>
      </c>
      <c r="F74" s="47">
        <f t="shared" si="1"/>
        <v>1715984</v>
      </c>
      <c r="G74" s="47">
        <f t="shared" si="1"/>
        <v>41280.53488372094</v>
      </c>
      <c r="H74" s="47">
        <f t="shared" si="1"/>
        <v>36055.36363636363</v>
      </c>
      <c r="I74" s="47">
        <f t="shared" si="1"/>
        <v>38201.16666666667</v>
      </c>
      <c r="J74" s="47">
        <f t="shared" si="1"/>
        <v>37207.30952380953</v>
      </c>
      <c r="K74" s="47">
        <f t="shared" si="1"/>
        <v>43973.794871794875</v>
      </c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1">
      <selection activeCell="G36" sqref="G36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6:G26"/>
  <sheetViews>
    <sheetView workbookViewId="0" topLeftCell="A1">
      <selection activeCell="A1" sqref="A1"/>
    </sheetView>
  </sheetViews>
  <sheetFormatPr defaultColWidth="11.421875" defaultRowHeight="12.75"/>
  <sheetData>
    <row r="26" ht="13.5">
      <c r="G26" s="44" t="s">
        <v>26</v>
      </c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2001-08-14T18:37:30Z</cp:lastPrinted>
  <dcterms:created xsi:type="dcterms:W3CDTF">2001-07-28T19:27:40Z</dcterms:created>
  <dcterms:modified xsi:type="dcterms:W3CDTF">2004-02-10T15:37:19Z</dcterms:modified>
  <cp:category/>
  <cp:version/>
  <cp:contentType/>
  <cp:contentStatus/>
</cp:coreProperties>
</file>